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липень" sheetId="16" r:id="rId1"/>
    <sheet name="червень" sheetId="15" r:id="rId2"/>
    <sheet name="травень" sheetId="14" r:id="rId3"/>
    <sheet name="квітень" sheetId="13" r:id="rId4"/>
    <sheet name="березень" sheetId="12" r:id="rId5"/>
    <sheet name="лютий" sheetId="11" r:id="rId6"/>
    <sheet name="сводный" sheetId="1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6" l="1"/>
  <c r="G173" i="16"/>
  <c r="F172" i="16"/>
  <c r="G172" i="16"/>
  <c r="G137" i="15" l="1"/>
  <c r="H137" i="15"/>
  <c r="I137" i="15"/>
  <c r="J137" i="15"/>
  <c r="K137" i="15"/>
  <c r="L137" i="15"/>
  <c r="M137" i="15"/>
  <c r="F137" i="15"/>
  <c r="G136" i="15"/>
  <c r="H136" i="15"/>
  <c r="I136" i="15"/>
  <c r="J136" i="15"/>
  <c r="K136" i="15"/>
  <c r="L136" i="15"/>
  <c r="M136" i="15"/>
  <c r="F136" i="15"/>
  <c r="G114" i="15"/>
  <c r="H114" i="15"/>
  <c r="I114" i="15"/>
  <c r="J114" i="15"/>
  <c r="K114" i="15"/>
  <c r="L114" i="15"/>
  <c r="M114" i="15"/>
  <c r="F114" i="15"/>
  <c r="G105" i="15"/>
  <c r="H105" i="15"/>
  <c r="I105" i="15"/>
  <c r="J105" i="15"/>
  <c r="K105" i="15"/>
  <c r="L105" i="15"/>
  <c r="M105" i="15"/>
  <c r="F105" i="15"/>
  <c r="G88" i="15"/>
  <c r="H88" i="15"/>
  <c r="I88" i="15"/>
  <c r="J88" i="15"/>
  <c r="K88" i="15"/>
  <c r="L88" i="15"/>
  <c r="M88" i="15"/>
  <c r="F88" i="15"/>
  <c r="G47" i="15"/>
  <c r="H47" i="15"/>
  <c r="I47" i="15"/>
  <c r="J47" i="15"/>
  <c r="K47" i="15"/>
  <c r="L47" i="15"/>
  <c r="M47" i="15"/>
  <c r="F47" i="15"/>
  <c r="G30" i="15"/>
  <c r="H30" i="15"/>
  <c r="I30" i="15"/>
  <c r="J30" i="15"/>
  <c r="K30" i="15"/>
  <c r="L30" i="15"/>
  <c r="M30" i="15"/>
  <c r="F30" i="15"/>
  <c r="G145" i="14" l="1"/>
  <c r="H145" i="14"/>
  <c r="I145" i="14"/>
  <c r="J145" i="14"/>
  <c r="K145" i="14"/>
  <c r="L145" i="14"/>
  <c r="M145" i="14"/>
  <c r="F145" i="14"/>
  <c r="G144" i="14"/>
  <c r="H144" i="14"/>
  <c r="I144" i="14"/>
  <c r="J144" i="14"/>
  <c r="K144" i="14"/>
  <c r="L144" i="14"/>
  <c r="M144" i="14"/>
  <c r="F144" i="14"/>
  <c r="G136" i="12"/>
  <c r="H136" i="12"/>
  <c r="I136" i="12"/>
  <c r="J136" i="12"/>
  <c r="K136" i="12"/>
  <c r="L136" i="12"/>
  <c r="M136" i="12"/>
  <c r="F136" i="12"/>
  <c r="D125" i="10" l="1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24" i="10"/>
  <c r="D121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95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31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16" i="10"/>
  <c r="L97" i="10"/>
  <c r="K97" i="10"/>
  <c r="K20" i="10"/>
  <c r="L20" i="10"/>
  <c r="L108" i="10" l="1"/>
  <c r="K108" i="10"/>
  <c r="L88" i="10"/>
  <c r="K88" i="10"/>
  <c r="L24" i="10"/>
  <c r="K24" i="10"/>
  <c r="K59" i="10"/>
  <c r="L21" i="10"/>
  <c r="K21" i="10"/>
  <c r="L53" i="10"/>
  <c r="K53" i="10"/>
  <c r="K131" i="10"/>
  <c r="L37" i="10"/>
  <c r="K37" i="10"/>
  <c r="K19" i="10"/>
  <c r="L19" i="10"/>
  <c r="L18" i="10"/>
  <c r="K18" i="10"/>
  <c r="K16" i="10"/>
  <c r="L31" i="10"/>
  <c r="K31" i="10"/>
  <c r="K91" i="10"/>
  <c r="L91" i="10"/>
  <c r="K84" i="10"/>
  <c r="L84" i="10"/>
  <c r="K75" i="10"/>
  <c r="L75" i="10"/>
  <c r="K60" i="10"/>
  <c r="L60" i="10"/>
  <c r="K58" i="10"/>
  <c r="L58" i="10"/>
  <c r="K47" i="10"/>
  <c r="L47" i="10"/>
  <c r="K100" i="10"/>
  <c r="L100" i="10"/>
  <c r="K40" i="10"/>
  <c r="L40" i="10"/>
  <c r="K124" i="10"/>
  <c r="L124" i="10"/>
  <c r="K125" i="10"/>
  <c r="L125" i="10"/>
  <c r="K137" i="10"/>
  <c r="L137" i="10"/>
  <c r="K27" i="10"/>
  <c r="L27" i="10"/>
  <c r="K23" i="10"/>
  <c r="K26" i="10"/>
  <c r="L26" i="10"/>
  <c r="K98" i="10"/>
  <c r="L98" i="10"/>
  <c r="K140" i="10"/>
  <c r="K138" i="10"/>
  <c r="K130" i="10"/>
  <c r="K139" i="10"/>
  <c r="K133" i="10"/>
  <c r="K85" i="10"/>
  <c r="K76" i="10"/>
  <c r="K63" i="10"/>
  <c r="K56" i="10"/>
  <c r="K48" i="10"/>
  <c r="K103" i="10"/>
  <c r="K119" i="10"/>
  <c r="K92" i="10"/>
  <c r="K86" i="10"/>
  <c r="K106" i="10"/>
  <c r="K79" i="10"/>
  <c r="K113" i="10"/>
  <c r="K112" i="10"/>
  <c r="K74" i="10"/>
  <c r="K57" i="10"/>
  <c r="K99" i="10"/>
  <c r="K107" i="10"/>
  <c r="K121" i="10"/>
  <c r="K120" i="10"/>
  <c r="K118" i="10"/>
  <c r="K109" i="10"/>
  <c r="K81" i="10"/>
  <c r="L81" i="10"/>
  <c r="K80" i="10"/>
  <c r="L80" i="10"/>
  <c r="K89" i="10"/>
  <c r="L89" i="10"/>
  <c r="K83" i="10"/>
  <c r="L83" i="10"/>
  <c r="K72" i="10"/>
  <c r="L72" i="10"/>
  <c r="K55" i="10"/>
  <c r="L55" i="10"/>
  <c r="K70" i="10"/>
  <c r="L70" i="10"/>
  <c r="K50" i="10"/>
  <c r="L50" i="10"/>
  <c r="K69" i="10"/>
  <c r="L69" i="10"/>
  <c r="K46" i="10"/>
  <c r="L46" i="10"/>
  <c r="K68" i="10"/>
  <c r="L68" i="10"/>
  <c r="K44" i="10"/>
  <c r="L44" i="10"/>
  <c r="K66" i="10"/>
  <c r="L66" i="10"/>
  <c r="K43" i="10"/>
  <c r="L43" i="10"/>
  <c r="K62" i="10"/>
  <c r="L62" i="10"/>
  <c r="K38" i="10"/>
  <c r="L38" i="10"/>
  <c r="K61" i="10"/>
  <c r="L61" i="10"/>
  <c r="K36" i="10"/>
  <c r="L36" i="10"/>
  <c r="K54" i="10"/>
  <c r="L54" i="10"/>
  <c r="K87" i="10"/>
  <c r="L87" i="10"/>
  <c r="K82" i="10"/>
  <c r="L82" i="10"/>
  <c r="K105" i="10"/>
  <c r="L105" i="10"/>
  <c r="K104" i="10"/>
  <c r="L104" i="10"/>
  <c r="K78" i="10"/>
  <c r="L78" i="10"/>
  <c r="K73" i="10"/>
  <c r="L73" i="10"/>
  <c r="K77" i="10"/>
  <c r="L77" i="10"/>
  <c r="K71" i="10"/>
  <c r="L71" i="10"/>
  <c r="K67" i="10"/>
  <c r="L67" i="10"/>
  <c r="K65" i="10"/>
  <c r="L65" i="10"/>
  <c r="K64" i="10"/>
  <c r="L64" i="10"/>
  <c r="K52" i="10"/>
  <c r="L52" i="10"/>
  <c r="K51" i="10"/>
  <c r="L51" i="10"/>
  <c r="K49" i="10"/>
  <c r="L49" i="10"/>
  <c r="K45" i="10"/>
  <c r="L45" i="10"/>
  <c r="K42" i="10"/>
  <c r="L42" i="10"/>
  <c r="K41" i="10"/>
  <c r="L41" i="10"/>
  <c r="K39" i="10"/>
  <c r="L39" i="10"/>
  <c r="K95" i="10"/>
  <c r="K35" i="10"/>
  <c r="L35" i="10"/>
  <c r="K33" i="10"/>
  <c r="L33" i="10"/>
  <c r="K135" i="10"/>
  <c r="L135" i="10"/>
  <c r="K132" i="10"/>
  <c r="L132" i="10"/>
  <c r="K126" i="10"/>
  <c r="L126" i="10"/>
  <c r="K127" i="10"/>
  <c r="L127" i="10"/>
  <c r="K134" i="10"/>
  <c r="L134" i="10"/>
  <c r="K25" i="10"/>
  <c r="L25" i="10"/>
  <c r="K28" i="10"/>
  <c r="L28" i="10"/>
  <c r="K22" i="10"/>
  <c r="L22" i="10"/>
  <c r="K96" i="10"/>
  <c r="L96" i="10"/>
  <c r="K17" i="10"/>
  <c r="L17" i="10"/>
  <c r="K115" i="10"/>
  <c r="L115" i="10"/>
  <c r="K114" i="10"/>
  <c r="L114" i="10"/>
  <c r="K110" i="10"/>
  <c r="L110" i="10"/>
  <c r="K117" i="10"/>
  <c r="L117" i="10"/>
  <c r="K116" i="10"/>
  <c r="L116" i="10"/>
  <c r="K90" i="10"/>
  <c r="L90" i="10"/>
  <c r="K111" i="10"/>
  <c r="L111" i="10"/>
  <c r="K102" i="10"/>
  <c r="L102" i="10"/>
  <c r="K101" i="10"/>
  <c r="L101" i="10"/>
  <c r="K34" i="10"/>
  <c r="L34" i="10"/>
  <c r="K32" i="10"/>
  <c r="L23" i="10" l="1"/>
  <c r="K128" i="10"/>
  <c r="L95" i="10"/>
  <c r="K122" i="10"/>
  <c r="K93" i="10"/>
  <c r="L32" i="10"/>
  <c r="K29" i="10"/>
  <c r="L16" i="10"/>
  <c r="L29" i="10" s="1"/>
  <c r="L59" i="10"/>
  <c r="L131" i="10"/>
  <c r="L119" i="10"/>
  <c r="L103" i="10"/>
  <c r="L48" i="10"/>
  <c r="L56" i="10"/>
  <c r="L63" i="10"/>
  <c r="L76" i="10"/>
  <c r="L85" i="10"/>
  <c r="L138" i="10"/>
  <c r="K129" i="10"/>
  <c r="L130" i="10"/>
  <c r="K136" i="10"/>
  <c r="L136" i="10"/>
  <c r="L109" i="10"/>
  <c r="L118" i="10"/>
  <c r="L120" i="10"/>
  <c r="L121" i="10"/>
  <c r="L107" i="10"/>
  <c r="L99" i="10"/>
  <c r="L57" i="10"/>
  <c r="L74" i="10"/>
  <c r="L112" i="10"/>
  <c r="L113" i="10"/>
  <c r="L79" i="10"/>
  <c r="L86" i="10"/>
  <c r="L92" i="10"/>
  <c r="L129" i="10"/>
  <c r="L133" i="10"/>
  <c r="L140" i="10"/>
  <c r="L139" i="10"/>
  <c r="K141" i="10" l="1"/>
  <c r="K142" i="10"/>
  <c r="L122" i="10"/>
  <c r="L93" i="10"/>
  <c r="L128" i="10"/>
  <c r="L141" i="10" s="1"/>
  <c r="L142" i="10" l="1"/>
</calcChain>
</file>

<file path=xl/sharedStrings.xml><?xml version="1.0" encoding="utf-8"?>
<sst xmlns="http://schemas.openxmlformats.org/spreadsheetml/2006/main" count="2651" uniqueCount="372">
  <si>
    <t>азимед пор 200</t>
  </si>
  <si>
    <t>амоксил таб № 20</t>
  </si>
  <si>
    <t>перчатки н/с</t>
  </si>
  <si>
    <t>фл.</t>
  </si>
  <si>
    <t>уп</t>
  </si>
  <si>
    <t>пар</t>
  </si>
  <si>
    <t>перчатки стер.</t>
  </si>
  <si>
    <t>системи ПР</t>
  </si>
  <si>
    <t>ШТ</t>
  </si>
  <si>
    <t>цефтриаксон</t>
  </si>
  <si>
    <t>шприци 5,0</t>
  </si>
  <si>
    <t>шт</t>
  </si>
  <si>
    <t>шприци10,0</t>
  </si>
  <si>
    <t xml:space="preserve">системи </t>
  </si>
  <si>
    <t>шприц 10,0</t>
  </si>
  <si>
    <t>шприц 20,0</t>
  </si>
  <si>
    <t>АДС</t>
  </si>
  <si>
    <t>доз</t>
  </si>
  <si>
    <t>АКДС</t>
  </si>
  <si>
    <t>АДС-м</t>
  </si>
  <si>
    <t>бистрий тест Профітест</t>
  </si>
  <si>
    <t>полиомелитная ОПВ</t>
  </si>
  <si>
    <t>приорикс КПК</t>
  </si>
  <si>
    <t>лизоформин</t>
  </si>
  <si>
    <t>л</t>
  </si>
  <si>
    <t>бланидаз оксидез</t>
  </si>
  <si>
    <t>бланидаз ензим</t>
  </si>
  <si>
    <t>аєродезин</t>
  </si>
  <si>
    <t>микросепт</t>
  </si>
  <si>
    <t>Ітого;</t>
  </si>
  <si>
    <t>амброксол №20</t>
  </si>
  <si>
    <t>таб</t>
  </si>
  <si>
    <t>анальгин</t>
  </si>
  <si>
    <t>амп</t>
  </si>
  <si>
    <t>аптечка</t>
  </si>
  <si>
    <t>аскорутин №50</t>
  </si>
  <si>
    <t>табл</t>
  </si>
  <si>
    <t>верапамил</t>
  </si>
  <si>
    <t>витамин В12</t>
  </si>
  <si>
    <t>глюкоза 5% 200,0</t>
  </si>
  <si>
    <t>фл</t>
  </si>
  <si>
    <t>дексаметазон</t>
  </si>
  <si>
    <t>диклофенак №10</t>
  </si>
  <si>
    <t>димедрол</t>
  </si>
  <si>
    <t>мезатон</t>
  </si>
  <si>
    <t>метаклопромид</t>
  </si>
  <si>
    <t>натрий тиосульфат</t>
  </si>
  <si>
    <t>папаверин</t>
  </si>
  <si>
    <t>преднизолон №5</t>
  </si>
  <si>
    <t>преднизолон №3</t>
  </si>
  <si>
    <t>пентоксифилин №30</t>
  </si>
  <si>
    <t>реналган</t>
  </si>
  <si>
    <t>термометр</t>
  </si>
  <si>
    <t>термометр рт</t>
  </si>
  <si>
    <t>физ р-р 200,0</t>
  </si>
  <si>
    <t>фурагин №30</t>
  </si>
  <si>
    <t>еуфилин</t>
  </si>
  <si>
    <t>лоперамид</t>
  </si>
  <si>
    <t>ангельмекс</t>
  </si>
  <si>
    <t>магнезия</t>
  </si>
  <si>
    <t>вода для іньєкцій</t>
  </si>
  <si>
    <t>гидрокартизон</t>
  </si>
  <si>
    <t>нормолакт</t>
  </si>
  <si>
    <t>нохшаверин</t>
  </si>
  <si>
    <t>панкреатин</t>
  </si>
  <si>
    <t>парацетамол</t>
  </si>
  <si>
    <t>фуросемид</t>
  </si>
  <si>
    <t>фармазолин 0,05</t>
  </si>
  <si>
    <t>фармазолин 0,1</t>
  </si>
  <si>
    <t>системи</t>
  </si>
  <si>
    <t>шприцы 10,0</t>
  </si>
  <si>
    <t>шприцы 2,0</t>
  </si>
  <si>
    <t>шприцы 5,0</t>
  </si>
  <si>
    <t>сумка-холодильник</t>
  </si>
  <si>
    <t>термоэлементы</t>
  </si>
  <si>
    <t>лизоформ</t>
  </si>
  <si>
    <t>санитаб №350</t>
  </si>
  <si>
    <t>бланидас актив</t>
  </si>
  <si>
    <t>бланидас оксидез</t>
  </si>
  <si>
    <t>бланидас №300</t>
  </si>
  <si>
    <t>бланидас софт 5 л</t>
  </si>
  <si>
    <t>неосептин</t>
  </si>
  <si>
    <t>неосептин-перевин</t>
  </si>
  <si>
    <t>фермисепт</t>
  </si>
  <si>
    <t>адреналин</t>
  </si>
  <si>
    <t>вакутаймер</t>
  </si>
  <si>
    <t>гигрометры</t>
  </si>
  <si>
    <t>глюконат кальция</t>
  </si>
  <si>
    <t>корвалол</t>
  </si>
  <si>
    <t>кордиамин</t>
  </si>
  <si>
    <t>кофеин</t>
  </si>
  <si>
    <t>магнезия 25% 10.0</t>
  </si>
  <si>
    <t>платифилин</t>
  </si>
  <si>
    <t>реагент анти А</t>
  </si>
  <si>
    <t xml:space="preserve">реагент анти В </t>
  </si>
  <si>
    <t>р-р амиака</t>
  </si>
  <si>
    <t>физ.р-р 0,9% 5,0</t>
  </si>
  <si>
    <t>физ.р-р 200,0</t>
  </si>
  <si>
    <t>фурасемид</t>
  </si>
  <si>
    <t>эуфилин</t>
  </si>
  <si>
    <t>ватно-марлевые повязки</t>
  </si>
  <si>
    <t>туберкулин 1 кип-60доз</t>
  </si>
  <si>
    <t>БЦЖ</t>
  </si>
  <si>
    <t>єувакс (гепатит)</t>
  </si>
  <si>
    <t>имовакс полио</t>
  </si>
  <si>
    <t>полиомелитная вакцина (ОПВ)</t>
  </si>
  <si>
    <t>приорикс</t>
  </si>
  <si>
    <t>холодовые елементы</t>
  </si>
  <si>
    <t>неосептин первн</t>
  </si>
  <si>
    <t>бланидаз №5 софт</t>
  </si>
  <si>
    <t>бланидаз 300</t>
  </si>
  <si>
    <t>атропин</t>
  </si>
  <si>
    <t>физ.раствор 200,0</t>
  </si>
  <si>
    <t>эуфелин</t>
  </si>
  <si>
    <t>№з/п</t>
  </si>
  <si>
    <t>найменування</t>
  </si>
  <si>
    <t>о.в.</t>
  </si>
  <si>
    <t>залишок на початок</t>
  </si>
  <si>
    <t xml:space="preserve">к-ть </t>
  </si>
  <si>
    <t>сума</t>
  </si>
  <si>
    <t>к-ть</t>
  </si>
  <si>
    <t>залишок на кынець</t>
  </si>
  <si>
    <t>Всього</t>
  </si>
  <si>
    <t>термометры</t>
  </si>
  <si>
    <t>цена</t>
  </si>
  <si>
    <t>Додаток №6</t>
  </si>
  <si>
    <t>до Методичних рекомендацій ведення</t>
  </si>
  <si>
    <t>обліку лікарських засобів та медичних</t>
  </si>
  <si>
    <t>виробів у закладах охорони здоров'я</t>
  </si>
  <si>
    <t>(пунт 7 розділ ІІ)</t>
  </si>
  <si>
    <t>(заклад охорони здоров'я)</t>
  </si>
  <si>
    <t xml:space="preserve">   ЗВЕДЕНИЙ ЗВІТ ПРО НАДХОДЖЕННЯ І ВІДПУСК (ВИКОРИСТАННЯ) ЛІКАРСЬКИХ ЗАСОБІВ </t>
  </si>
  <si>
    <t>КНП "Білгород-Дністровський ЦПМСД"</t>
  </si>
  <si>
    <t>Білгород-Дністровської міської ради</t>
  </si>
  <si>
    <t>1512 Вакцина</t>
  </si>
  <si>
    <t>Всьго</t>
  </si>
  <si>
    <t>Дезинфікуючі засоби</t>
  </si>
  <si>
    <t xml:space="preserve">имовакс полио </t>
  </si>
  <si>
    <t>ТА МЕДИЧНИХ ВИРОБІВ які були передані від КЗ "Білгород-Дністровська МБЛ" ЗА ГРУДЕНЬ 2018 р.</t>
  </si>
  <si>
    <t>надходження</t>
  </si>
  <si>
    <t>витрати</t>
  </si>
  <si>
    <t>Головний бухгалтер</t>
  </si>
  <si>
    <t>Головний лікар</t>
  </si>
  <si>
    <t>С.М. Шаповалова</t>
  </si>
  <si>
    <t>В.П. Ткаченко</t>
  </si>
  <si>
    <t>1512 Лікарські засоби</t>
  </si>
  <si>
    <t>1512 Медичні вироби</t>
  </si>
  <si>
    <t>ТА МЕДИЧНИХ ВИРОБІВ за лютий 2019 р.</t>
  </si>
  <si>
    <t>№ з/п</t>
  </si>
  <si>
    <t>Найменування</t>
  </si>
  <si>
    <t>О.В.</t>
  </si>
  <si>
    <t>Номенклатурний номер</t>
  </si>
  <si>
    <t>Ціна</t>
  </si>
  <si>
    <t>Залишок на початок</t>
  </si>
  <si>
    <t>Дебет</t>
  </si>
  <si>
    <t>Кредит</t>
  </si>
  <si>
    <t>Залишок на кінець</t>
  </si>
  <si>
    <t>Кількість</t>
  </si>
  <si>
    <t>Сума</t>
  </si>
  <si>
    <t>201/1 ЛІКАРСЬКІ ЗАСОБИ ЗАГАЛЬНА ГРУПА</t>
  </si>
  <si>
    <t>АНАЛЬГИН 50% 2 МЛ №10* АМП</t>
  </si>
  <si>
    <t xml:space="preserve">УП   </t>
  </si>
  <si>
    <t xml:space="preserve">                 </t>
  </si>
  <si>
    <t>ВЕРАПАМИЛ Р-Н Д/ІН 2,5 МГ/МЛ АМП. 2 МЛ, В ПАЧЦІ №1</t>
  </si>
  <si>
    <t>ДЕКСАМЕТАЗОН 0,4% 1 МЛ №5</t>
  </si>
  <si>
    <t>ДИБАЗОЛ 1% 5МЛ №10</t>
  </si>
  <si>
    <t>ДИМЕДРОЛ 1% 1МЛ №10</t>
  </si>
  <si>
    <t>ЕУФІЛІН-Н 200 Д/ІН 2% 5 МЛ №10</t>
  </si>
  <si>
    <t>КАЛЬЦІЮ ГЛЮКОНАТ Д/І 100 МГ/МЛ 5 МЛ №10</t>
  </si>
  <si>
    <t>МАГНІЮ СУЛЬФАТ 25% 5 МЛ №10 АМП</t>
  </si>
  <si>
    <t>НАТРІЮ ХЛОРИД 0,9% 5 МЛ №10</t>
  </si>
  <si>
    <t>НАТРІЮ ХЛОРИД 0,9МГ/МЛ 10 МЛ №10</t>
  </si>
  <si>
    <t>ПАПАВНРИНА Г/ХЛ. 2% 2 МЛ №10</t>
  </si>
  <si>
    <t>ПЛАТИФИЛИН Р-Н Д/ІН. 2 МГ/МЛ АМП 1 МЛ №10</t>
  </si>
  <si>
    <t>ПРЕДНІЗАЛОН 30 МГ 1 МЛ №3</t>
  </si>
  <si>
    <t>СУПРАСТИН 2% 1 МЛ №5</t>
  </si>
  <si>
    <t>ФУРОСЕМІД 1% 2,0 №10</t>
  </si>
  <si>
    <t>Разом по субрахунку</t>
  </si>
  <si>
    <t>201/2 МЕДИЧНІ ВИРОБИ ЗАГАЛЬНА ГРУПА</t>
  </si>
  <si>
    <t>ВАТА МЕД. ГІГРОСКОПІЧНА ГІГІЄНІЧНА Н/СТЕР. 50 Г.</t>
  </si>
  <si>
    <t xml:space="preserve">ШТ   </t>
  </si>
  <si>
    <t>РУКАВИЧКИ ОГЛЯДОВІ НЕСТЕРИЛЬНІ ЛАТЕКСНІ ПРИПУДРЕНІ</t>
  </si>
  <si>
    <t xml:space="preserve">ПАР  </t>
  </si>
  <si>
    <t>ШПРИЦ 3-Х КОМП. 10 МЛ. ГЕМОПЛАСТ</t>
  </si>
  <si>
    <t>ШПРИЦ 3-Х КОМП. 2 МЛ. ГЕМОПЛАСТ</t>
  </si>
  <si>
    <t>ШПРИЦ 3-Х КОМП. 20 МЛ.</t>
  </si>
  <si>
    <t>ШПРИЦ 5 МЛ. ГЕМОПЛАСТ</t>
  </si>
  <si>
    <t>201/1 СПІРТИ ЗАГАЛЬНА ГРУПА</t>
  </si>
  <si>
    <t>СЕПТИЛ Р-Н СПИРТ. Д/ЗОВН. ЗАСТ. 70% ФЛ 100 МЛ</t>
  </si>
  <si>
    <t xml:space="preserve">ФЛ   </t>
  </si>
  <si>
    <t>201/1  ЛІКАРСЬКІ ЗАСОБИ ЯКІ БУЛИ ПЕРЕДАНІ ВІД КЗ "БІЛГОРОД-ДНІСТРОВСЬКА МБЛ"</t>
  </si>
  <si>
    <t>АДРЕНАЛИН</t>
  </si>
  <si>
    <t xml:space="preserve">АМП  </t>
  </si>
  <si>
    <t>АЗИМЕД ПОР 200</t>
  </si>
  <si>
    <t>АМБРОКСОЛ №20</t>
  </si>
  <si>
    <t xml:space="preserve">ТАБ  </t>
  </si>
  <si>
    <t>АНАЛЬГИН</t>
  </si>
  <si>
    <t>АНАЛЬГИН 50 % 2 МЛ №10 АМП.</t>
  </si>
  <si>
    <t>АНГЕЛЬМЕКС</t>
  </si>
  <si>
    <t>АСКОРУТИН №50</t>
  </si>
  <si>
    <t>АТРОПИН</t>
  </si>
  <si>
    <t>ВЕРАПАМИЛ</t>
  </si>
  <si>
    <t>ВИТАМИН В12</t>
  </si>
  <si>
    <t>ВОДА ДЛЯ ІН*ЄКЦІЙ 5,0</t>
  </si>
  <si>
    <t>ГИДРОКАРТИЗОН</t>
  </si>
  <si>
    <t>ГЛЮКОЗО 5% 200,0</t>
  </si>
  <si>
    <t>ГЛЮКОНАТ КАЛЬЦИЯ</t>
  </si>
  <si>
    <t>ДЕКСАМЕТАЗОН</t>
  </si>
  <si>
    <t>ДЕКСАМЕТАЗОН ФОСФАТ 0,4% 1 МЛ №5</t>
  </si>
  <si>
    <t>ДИКЛОФЕНАК №10</t>
  </si>
  <si>
    <t>ДИМЕДРОЛ</t>
  </si>
  <si>
    <t>КОРДИАМИН</t>
  </si>
  <si>
    <t>КОФЕИН</t>
  </si>
  <si>
    <t>ЛОПЕРАМИД</t>
  </si>
  <si>
    <t>МАГНІЯ СУЛЬФАТ 25 % 5 МЛ №10</t>
  </si>
  <si>
    <t>МАГНЕЗИЯ 25% 10,0</t>
  </si>
  <si>
    <t>МЕЗАТОН</t>
  </si>
  <si>
    <t>МЕТАКЛОПРОМИД</t>
  </si>
  <si>
    <t>МЕТОКЛОПРОМИД Г/ХЛ 0,5% 2,0 №10</t>
  </si>
  <si>
    <t>НОХШАВЕРИН</t>
  </si>
  <si>
    <t>ПАНКРЕАТИН</t>
  </si>
  <si>
    <t>ПАПАВЕРИН</t>
  </si>
  <si>
    <t>ПАРАЦЕТАМОЛ</t>
  </si>
  <si>
    <t>ПЕНТОКСИФИЛИН №30</t>
  </si>
  <si>
    <t>ПЛАТИФИЛИН</t>
  </si>
  <si>
    <t>ПРЕДНИЗАЛОН №3</t>
  </si>
  <si>
    <t>ПРЕДНИЗАЛОН №5</t>
  </si>
  <si>
    <t>Р-Р АМИАКА</t>
  </si>
  <si>
    <t>ТУБЕРКУЛИН</t>
  </si>
  <si>
    <t xml:space="preserve">ДОЗ  </t>
  </si>
  <si>
    <t>ФАРМАЗОЛИН 0,05</t>
  </si>
  <si>
    <t>ФАРМАЗОЛИН 0,1</t>
  </si>
  <si>
    <t>ФИЗ. РАСТВОР 200,0</t>
  </si>
  <si>
    <t>ФИЗ.Р-Р 0,9% 5,0</t>
  </si>
  <si>
    <t>ФУРАГИН №30</t>
  </si>
  <si>
    <t>ФУРАСЕМИД</t>
  </si>
  <si>
    <t>ФУРОСЕМИД 1 % 2,0 №10</t>
  </si>
  <si>
    <t>ЦЕФТРИАКСОН</t>
  </si>
  <si>
    <t>ЭУФИЛИН</t>
  </si>
  <si>
    <t>ЭУФИЛИН 2 % 5 МЛ №10</t>
  </si>
  <si>
    <t>201/1   МЕДИЧНІ ВИРОБИ ЯКІ БУЛИ ПЕРЕДАНІ ВІД КЗ "БІЛГОРОД-ДНІСТРОВСЬКА МБЛ"</t>
  </si>
  <si>
    <t>АПТЕЧКА</t>
  </si>
  <si>
    <t>БИСТРИЙ ПРОФИТЕСТ</t>
  </si>
  <si>
    <t>ВАТНО-МАРЛЕВІ ПОВЯЗКИ</t>
  </si>
  <si>
    <t>ГИГРОМЕТРИ</t>
  </si>
  <si>
    <t>ПЕРЧАТКИ Н/С</t>
  </si>
  <si>
    <t>ПЕРЧАТКИ СТЕР</t>
  </si>
  <si>
    <t>РЕАГЕНТ АНТИ А</t>
  </si>
  <si>
    <t>РЕАГЕНТ АНТИ В</t>
  </si>
  <si>
    <t>СИСТЕМИ</t>
  </si>
  <si>
    <t>СИСТЕМИ ПР</t>
  </si>
  <si>
    <t>СУМКА-ХОЛОДИЛЬНИК</t>
  </si>
  <si>
    <t>ТЕРМОЕЛЕМЕНТИ</t>
  </si>
  <si>
    <t>ТЕРМОМЕТР РТ</t>
  </si>
  <si>
    <t>ТЕРМОМЕТРИ</t>
  </si>
  <si>
    <t xml:space="preserve">ШПР  </t>
  </si>
  <si>
    <t>ХОЛОДОВІ ЕЛЕМЕНТИ</t>
  </si>
  <si>
    <t>ШПРИЦИ 10,0</t>
  </si>
  <si>
    <t>ШПРИЦИ 2,0</t>
  </si>
  <si>
    <t>ШПРИЦИ 20,0</t>
  </si>
  <si>
    <t>ШПРИЦИ 5,0</t>
  </si>
  <si>
    <t>201/1 ДЕЗЗАСОБИ ЯКІ БУЛИ ПЕРЕДАНІ ВІД КЗ "БІЛГОРОД-ДНІСТРОВСЬКА МБЛ"</t>
  </si>
  <si>
    <t>БЛАНИДАЗ 300</t>
  </si>
  <si>
    <t>БЛАНИДАЗ №5 СОФТ</t>
  </si>
  <si>
    <t xml:space="preserve">Л    </t>
  </si>
  <si>
    <t>БЛАНИДАЗ АКТИВ</t>
  </si>
  <si>
    <t>БЛАНИДАЗ ОКСИДЕЗ</t>
  </si>
  <si>
    <t>ЛИЗОФОРМ</t>
  </si>
  <si>
    <t>МИКРОСЕПТ</t>
  </si>
  <si>
    <t>НЕОСЕПТИН</t>
  </si>
  <si>
    <t>НЕОСЕПТИН ПЕРЕВИН</t>
  </si>
  <si>
    <t>САНИТАБ №350</t>
  </si>
  <si>
    <t>ФЕРМИСЕПТ</t>
  </si>
  <si>
    <t>201/1 ВАКЦИНА (ЦЕНТРАЛІЗОВАНІ ПОСТАВКИ)</t>
  </si>
  <si>
    <t>АДС 2118</t>
  </si>
  <si>
    <t>АДС 2129</t>
  </si>
  <si>
    <t>АДС С2129</t>
  </si>
  <si>
    <t>АДСМ 221500716А</t>
  </si>
  <si>
    <t>АДСМ 221500817А</t>
  </si>
  <si>
    <t>АДСМ 221500817В</t>
  </si>
  <si>
    <t>АДСМ 221502216А</t>
  </si>
  <si>
    <t>АКДС 282Х7003А</t>
  </si>
  <si>
    <t>БЦЖ 297</t>
  </si>
  <si>
    <t>БЦЖ 303</t>
  </si>
  <si>
    <t>В-НА Д/ ПРОФ. ГЕМОФ.Б 114Т7060</t>
  </si>
  <si>
    <t>В-НА Д/ ПРОФ. ГЕМОФ.Б 114Т7062</t>
  </si>
  <si>
    <t>ВЕНТАВИС 10 МКГ/МЛ, 2 МЛ</t>
  </si>
  <si>
    <t>ИМОВАКС ПОЛИО Р3D331V</t>
  </si>
  <si>
    <t>ИМОВАКС ПОЛИО Р3Е011V</t>
  </si>
  <si>
    <t>ПОЛИО САБИН 10 ДОЗ ОПВ АОD4A567AA</t>
  </si>
  <si>
    <t>ПРИОРИКС КПК 2 ДОЗ AMJRD842AA</t>
  </si>
  <si>
    <t>ПРИОРИКС КПК 2 ДОЗ AMJRD847ВА</t>
  </si>
  <si>
    <t>ПРИОРИКС КПК 2 ДОЗ AMJRD829AA</t>
  </si>
  <si>
    <t>ПРИОРИКС КПК 2 ДОЗ AMJRD839AA</t>
  </si>
  <si>
    <t>РЕВАЦИО 20 МГ</t>
  </si>
  <si>
    <t>РЕВАЦИО 20 МГ С. 8114513</t>
  </si>
  <si>
    <t>ЭУВАКС UFA16016</t>
  </si>
  <si>
    <t>ЭУВАКС UFA16019</t>
  </si>
  <si>
    <t>І.Ф.Гончаренко</t>
  </si>
  <si>
    <t>Виконавець</t>
  </si>
  <si>
    <t>М.О.Лісова</t>
  </si>
  <si>
    <t>ТА МЕДИЧНИХ ВИРОБІВ за березень 2019 р.</t>
  </si>
  <si>
    <t>ВЕРАПАМИЛ Р-Н Д/ІН 2,5 МГ/МЛ АМП. 2 МЛ, В ПАЧЦІ №10</t>
  </si>
  <si>
    <t>ТА МЕДИЧНИХ ВИРОБІВ за квітень 2019 р.</t>
  </si>
  <si>
    <t>М-М-Р ІІ ВАКЦИНА ПРОТИ КОРУ, ПАРОТИТУ ТА КРАСНУХИ, ВІРУСНА ЖИВА 1 ДОЗНА R008028</t>
  </si>
  <si>
    <t>ПОЛИО САБИН 10 ДОЗ ОПВ АОD4A570АВ</t>
  </si>
  <si>
    <t>ЭУВАКС UFA17019</t>
  </si>
  <si>
    <t>ТА МЕДИЧНИХ ВИРОБІВ за травень 2019 р.</t>
  </si>
  <si>
    <t>ПІДГУЗКИ ДЛЯ ДОРОСЛИХ "SUPER SENI PLUS 3 LARGE" №30</t>
  </si>
  <si>
    <t>ПІДГУЗКИ ДЛЯ ДОРОСЛИХ "TENA SLIP PLUS 1 SMALL" №30</t>
  </si>
  <si>
    <t>ПІДГУЗКИ ДЛЯ ДОРОСЛИХ "SUPER SENI 1 SMALL" №30</t>
  </si>
  <si>
    <t>ПІДГУЗКИ ДЛЯ ДОРОСЛИХ "SUPER SENI 2 MEDIUM" №30</t>
  </si>
  <si>
    <t>ПІДГУЗКИ ДЛЯ ДОРОСЛИХ "SUPER SENI 3 LARGE" №30</t>
  </si>
  <si>
    <t>ПІДГУЗКИ ДЛЯ ДОРОСЛИХ "SUPER SENI EXTRA 4 LARGE" №30</t>
  </si>
  <si>
    <t>ПІДГУЗКИ ДЛЯ ДОРОСЛИХ "TENA SLIP SUPER 2 MEDIUM" №30</t>
  </si>
  <si>
    <t>ПІДГУЗКИ ДЛЯ ДОРОСЛИХ "TENA SLIP PLUS 3 LARGE" №30</t>
  </si>
  <si>
    <t>ПІДГУЗКИ ДЛЯ ДОРОСЛИХ "TENA SLIP SUPER 3 LARGE" №30</t>
  </si>
  <si>
    <t>ПІДГУЗКИ ДЛЯ ПІДЛІТКІВ "BELLA BABI HAPPI JUNIOR EXTRA 16+" №54 РОЗМІР 6</t>
  </si>
  <si>
    <t>ПІДГУЗКИ-ТРУСИКИ ДЛЯ ДОРОСЛИХ "TENA PANTS NORMAL 3 LARGE" №30</t>
  </si>
  <si>
    <t>ЕКСПРЕС ТЕСТ ДЛЯ ВИЯВ ВІЛ 1,2-0 ШВИД. ВІДПОВІДЬ(ТЕСТ ПРИСТРІЙ, ПІПЕТ. ТА ДІЛЮЕНТ,30СПИРТ</t>
  </si>
  <si>
    <t xml:space="preserve">Наб  </t>
  </si>
  <si>
    <t>ШВИДКИЙ ТЕСТ Д/ВИЯВЛЕН. АНТИТІЛ ДО ВІРУСУ ІМУНОДЕФІЦИЦУ ЛЮДИНИ(ВІЛ) №10</t>
  </si>
  <si>
    <t>ВЕРОРАБ ВАКЦИНА АНТИРАБІЧНА ІНАКТИВОВАНА СУХА 1 ДОЗНА, С. R1C842M</t>
  </si>
  <si>
    <t>ТА МЕДИЧНИХ ВИРОБІВ за червень 2019 р.</t>
  </si>
  <si>
    <t>6300 КАЛОПРИЙМАЧ СТОМІЧНИЙ MS 2000 №30</t>
  </si>
  <si>
    <t>ПІДГУЗКИ ДЛЯ ДОРОСЛИХ "SUPER SENI PLUS EXTRA 4 LARGE" №30</t>
  </si>
  <si>
    <t>АДС С2130</t>
  </si>
  <si>
    <t>В-НА Д/ ПРОФ. ГЕМОФ.Б 114Т7065</t>
  </si>
  <si>
    <t>ПРИОРИКС КПК 2 ДОЗ AMJRD804АА</t>
  </si>
  <si>
    <t>201/1 ЛІКАРСЬКІ ЗАСОБИ, ЯКІ БУЛИ ЗАКУПЛЕНІ ЗА БЮДЖЕТНІ КОШТИ</t>
  </si>
  <si>
    <t>БІОЛІК ТУБЕРКУЛІН ППД-Л, РОЗЧИН Д/ІН. З АКТИВНІСТЮ 2ТО/ДОЗА</t>
  </si>
  <si>
    <t>201/1 МЕДИЧНІ ВИРОБИ, ЯКІ БУЛИ ЗАКУПЛЕНІ ЗА БЮДЖЕТНІ КОШТИ</t>
  </si>
  <si>
    <t>5900 КАЛОПРИЙМАЧ СТОМІЧНИЙ MS 2000 №30</t>
  </si>
  <si>
    <t>ПЛАСТИНА AITERNA 13181</t>
  </si>
  <si>
    <t>УРОСТОМНИЙ МІШОК 1758*50ММ</t>
  </si>
  <si>
    <t>201/1 МЕДИЧНІ ВИРОБИ, ЯКІ БУЛИ ЗАКУПЛЕНІ ЗА КОШТИ НСЗУ</t>
  </si>
  <si>
    <t>БИНТ МАРЛЕВИЙ МЕДИЧНИЙ НЕ СТЕРИЛЬНИЙ 7*14</t>
  </si>
  <si>
    <t>БИНТ МАРЛЕВИЙ МЕДИЧНИЙ НЕ СТЕРИЛЬНИЙ 5*10</t>
  </si>
  <si>
    <t>ВАКУТАЙНЕР 6,0 МЛ.</t>
  </si>
  <si>
    <t>ВАТА МЕДИЧНА НЕСТЕРИЛЬНА 100ГР</t>
  </si>
  <si>
    <t>ДЖГУТ ДЛЯ ВЕНОЗНИХ МАНІПУЛЯЦІЙ З ФІКСАТОРОМ</t>
  </si>
  <si>
    <t>КАНЮЛЯ ВНУТРІШНЬОВЕННА ТИПУ "МЕТЕЛИК" 21</t>
  </si>
  <si>
    <t>КАНЮЛЯ ВНУТРІШНЬОВЕННА ТИПУ "МЕТЕЛИК" 24</t>
  </si>
  <si>
    <t>КАТЕТЕР ВНУТРІШНЬОВЕННИЙ 22(СИНІЙ)</t>
  </si>
  <si>
    <t>Л/ПЛАСТИР У БАБАНІ НА ПОЛІМ.ОСНОІВ,10ММ</t>
  </si>
  <si>
    <t>ЛАНЦЕТИ АККУ-ЧЕК СОФТЛИКС</t>
  </si>
  <si>
    <t>ПРОБІРКА ЛАБОРАТОРНА СКЛЯНА 1,7 ММ</t>
  </si>
  <si>
    <t>РЕАГЕНТ "АНТИ А"</t>
  </si>
  <si>
    <t>РЕАГЕНТ "АНТИ В"</t>
  </si>
  <si>
    <t>РУКАВИЧКИ ЛАТЕКСНІ НЕСТЕРИЛЬНІ РОЗМІР М</t>
  </si>
  <si>
    <t>РУКАВИЧКИ ЛАТЕКСНІ СТЕРИЛЬНІ РОЗМІР М</t>
  </si>
  <si>
    <t>СЕРВЕТКИ СТЕРИЛЬНІ В КРАФТ ПАКЕТІ ПО 5 ШТ</t>
  </si>
  <si>
    <t xml:space="preserve">ПАК  </t>
  </si>
  <si>
    <t>СИСТЕМА ДЛЯ ВНУТРІШНЬОВЕН.ВЛИВ</t>
  </si>
  <si>
    <t>ТЕСТ СМУЖКИ АККУ-ЧЕК АКТИВ № 50</t>
  </si>
  <si>
    <t>ШПАТЕЛЬ ОГЛЯДОВИЙ ОТОЛАРИНГОЛОГІЧНИЙ</t>
  </si>
  <si>
    <t>ШПРИЦІ 2-Х КОМПОНЕНТ 2МЛ.</t>
  </si>
  <si>
    <t>ШПРИЦІ 2-Х КОМПОНЕНТ 5МЛ.</t>
  </si>
  <si>
    <t>ШПРИЦІ 2-Х КОМПОНЕНТ 10 МЛ.</t>
  </si>
  <si>
    <t>ШПРИЦІ 2-Х КОМПОНЕНТ 20 МЛ.</t>
  </si>
  <si>
    <t>ШПРИЦІ 3-Х КОМПОНЕНТ 2МЛ.З, 2 -МА ГОЛКАМИ</t>
  </si>
  <si>
    <t>201/1 ДЕЗ.ЗАСОБИ, ЯКІ БУЛИ ЗАКУПЛЕНІ ЗА КОШТИ НСЗУ</t>
  </si>
  <si>
    <t>АЕРОДЕЗИН 250 МЛ.З ДВОФУНУЦІЙНИМ ТРИГЕРОМ</t>
  </si>
  <si>
    <t>АЕРОДЕЗИН 5 Л.</t>
  </si>
  <si>
    <t>АХД 2000 УЛЬТРА (БЛАКИТНИЙ)1000 МЛ</t>
  </si>
  <si>
    <t>БЛАНІДАС АКТИВ, ЕНЗИМ 1000 МЛ.</t>
  </si>
  <si>
    <t>БЛАНІДАС СОФТ 5000 МЛ</t>
  </si>
  <si>
    <t>НЕОСЕПТИН ПЕРЕВІН 1000МЛ</t>
  </si>
  <si>
    <t>САНІТАБ 1 КГ.У ТАБЛЕТКАХ</t>
  </si>
  <si>
    <t>ІМУНОХРОМАТОГРАФІЧНИЙ ОДНОСТ.ТЕСТ ДЛЯ ДІАГН. МУЛЬТИ-ІНФЕКЦІЙ (ВІЧ,ГЕПАТИТ В,С,СИФІЛІС)</t>
  </si>
  <si>
    <t>АКДС 2828Х003В</t>
  </si>
  <si>
    <t>ТА МЕДИЧНИХ ВИРОБІВ за липень 2019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</si>
</sst>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9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sz val="12"/>
      <color theme="1"/>
      <name val="Calibri"/>
      <family val="2"/>
      <scheme val="mino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2D2D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/>
    <xf numFmtId="0" fontId="2" fillId="0" borderId="1" xfId="0" applyFont="1" applyBorder="1" applyAlignment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Fill="1" applyBorder="1"/>
    <xf numFmtId="0" fontId="1" fillId="0" borderId="0" xfId="0" applyFont="1" applyFill="1" applyBorder="1"/>
    <xf numFmtId="2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ill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/>
    <xf numFmtId="2" fontId="3" fillId="0" borderId="5" xfId="0" applyNumberFormat="1" applyFont="1" applyBorder="1"/>
    <xf numFmtId="0" fontId="1" fillId="0" borderId="3" xfId="0" applyFont="1" applyBorder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9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65" fontId="9" fillId="0" borderId="0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0" fontId="9" fillId="0" borderId="24" xfId="0" applyNumberFormat="1" applyFont="1" applyFill="1" applyBorder="1" applyAlignment="1" applyProtection="1"/>
    <xf numFmtId="49" fontId="9" fillId="0" borderId="16" xfId="0" applyNumberFormat="1" applyFont="1" applyFill="1" applyBorder="1" applyAlignment="1" applyProtection="1">
      <alignment wrapText="1"/>
    </xf>
    <xf numFmtId="0" fontId="9" fillId="0" borderId="16" xfId="0" applyNumberFormat="1" applyFont="1" applyFill="1" applyBorder="1" applyAlignment="1" applyProtection="1">
      <alignment wrapText="1"/>
    </xf>
    <xf numFmtId="165" fontId="9" fillId="0" borderId="16" xfId="0" applyNumberFormat="1" applyFont="1" applyFill="1" applyBorder="1" applyAlignment="1" applyProtection="1"/>
    <xf numFmtId="4" fontId="9" fillId="0" borderId="16" xfId="0" applyNumberFormat="1" applyFont="1" applyFill="1" applyBorder="1" applyAlignment="1" applyProtection="1"/>
    <xf numFmtId="4" fontId="9" fillId="0" borderId="18" xfId="0" applyNumberFormat="1" applyFont="1" applyFill="1" applyBorder="1" applyAlignment="1" applyProtection="1"/>
    <xf numFmtId="4" fontId="8" fillId="0" borderId="16" xfId="0" applyNumberFormat="1" applyFont="1" applyFill="1" applyBorder="1" applyAlignment="1" applyProtection="1"/>
    <xf numFmtId="4" fontId="8" fillId="0" borderId="18" xfId="0" applyNumberFormat="1" applyFont="1" applyFill="1" applyBorder="1" applyAlignment="1" applyProtection="1"/>
    <xf numFmtId="0" fontId="9" fillId="0" borderId="28" xfId="0" applyNumberFormat="1" applyFont="1" applyFill="1" applyBorder="1" applyAlignment="1" applyProtection="1">
      <alignment wrapText="1"/>
    </xf>
    <xf numFmtId="49" fontId="9" fillId="0" borderId="28" xfId="0" applyNumberFormat="1" applyFont="1" applyFill="1" applyBorder="1" applyAlignment="1" applyProtection="1">
      <alignment wrapText="1"/>
    </xf>
    <xf numFmtId="165" fontId="9" fillId="0" borderId="28" xfId="0" applyNumberFormat="1" applyFont="1" applyFill="1" applyBorder="1" applyAlignment="1" applyProtection="1"/>
    <xf numFmtId="4" fontId="8" fillId="0" borderId="28" xfId="0" applyNumberFormat="1" applyFont="1" applyFill="1" applyBorder="1" applyAlignment="1" applyProtection="1"/>
    <xf numFmtId="4" fontId="8" fillId="0" borderId="29" xfId="0" applyNumberFormat="1" applyFont="1" applyFill="1" applyBorder="1" applyAlignment="1" applyProtection="1"/>
    <xf numFmtId="0" fontId="8" fillId="0" borderId="32" xfId="0" applyNumberFormat="1" applyFont="1" applyFill="1" applyBorder="1" applyAlignment="1" applyProtection="1">
      <alignment wrapText="1"/>
    </xf>
    <xf numFmtId="49" fontId="8" fillId="0" borderId="32" xfId="0" applyNumberFormat="1" applyFont="1" applyFill="1" applyBorder="1" applyAlignment="1" applyProtection="1">
      <alignment wrapText="1"/>
    </xf>
    <xf numFmtId="165" fontId="8" fillId="0" borderId="32" xfId="0" applyNumberFormat="1" applyFont="1" applyFill="1" applyBorder="1" applyAlignment="1" applyProtection="1"/>
    <xf numFmtId="4" fontId="8" fillId="0" borderId="32" xfId="0" applyNumberFormat="1" applyFont="1" applyFill="1" applyBorder="1" applyAlignment="1" applyProtection="1"/>
    <xf numFmtId="4" fontId="8" fillId="0" borderId="33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wrapText="1"/>
    </xf>
    <xf numFmtId="0" fontId="11" fillId="0" borderId="0" xfId="0" applyNumberFormat="1" applyFont="1" applyFill="1" applyBorder="1" applyAlignment="1" applyProtection="1">
      <alignment wrapText="1"/>
    </xf>
    <xf numFmtId="165" fontId="11" fillId="0" borderId="0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9" fillId="0" borderId="34" xfId="0" applyNumberFormat="1" applyFont="1" applyFill="1" applyBorder="1" applyAlignment="1" applyProtection="1"/>
    <xf numFmtId="49" fontId="9" fillId="0" borderId="35" xfId="0" applyNumberFormat="1" applyFont="1" applyFill="1" applyBorder="1" applyAlignment="1" applyProtection="1">
      <alignment wrapText="1"/>
    </xf>
    <xf numFmtId="0" fontId="9" fillId="0" borderId="35" xfId="0" applyNumberFormat="1" applyFont="1" applyFill="1" applyBorder="1" applyAlignment="1" applyProtection="1">
      <alignment wrapText="1"/>
    </xf>
    <xf numFmtId="165" fontId="9" fillId="0" borderId="35" xfId="0" applyNumberFormat="1" applyFont="1" applyFill="1" applyBorder="1" applyAlignment="1" applyProtection="1"/>
    <xf numFmtId="4" fontId="9" fillId="0" borderId="35" xfId="0" applyNumberFormat="1" applyFont="1" applyFill="1" applyBorder="1" applyAlignment="1" applyProtection="1"/>
    <xf numFmtId="4" fontId="9" fillId="0" borderId="36" xfId="0" applyNumberFormat="1" applyFont="1" applyFill="1" applyBorder="1" applyAlignment="1" applyProtection="1"/>
    <xf numFmtId="165" fontId="8" fillId="0" borderId="35" xfId="0" applyNumberFormat="1" applyFont="1" applyFill="1" applyBorder="1" applyAlignment="1" applyProtection="1"/>
    <xf numFmtId="4" fontId="8" fillId="0" borderId="35" xfId="0" applyNumberFormat="1" applyFont="1" applyFill="1" applyBorder="1" applyAlignment="1" applyProtection="1"/>
    <xf numFmtId="4" fontId="8" fillId="0" borderId="36" xfId="0" applyNumberFormat="1" applyFont="1" applyFill="1" applyBorder="1" applyAlignment="1" applyProtection="1"/>
    <xf numFmtId="0" fontId="9" fillId="0" borderId="41" xfId="0" applyNumberFormat="1" applyFont="1" applyFill="1" applyBorder="1" applyAlignment="1" applyProtection="1">
      <alignment wrapText="1"/>
    </xf>
    <xf numFmtId="49" fontId="9" fillId="0" borderId="41" xfId="0" applyNumberFormat="1" applyFont="1" applyFill="1" applyBorder="1" applyAlignment="1" applyProtection="1">
      <alignment wrapText="1"/>
    </xf>
    <xf numFmtId="165" fontId="9" fillId="0" borderId="41" xfId="0" applyNumberFormat="1" applyFont="1" applyFill="1" applyBorder="1" applyAlignment="1" applyProtection="1"/>
    <xf numFmtId="165" fontId="8" fillId="0" borderId="41" xfId="0" applyNumberFormat="1" applyFont="1" applyFill="1" applyBorder="1" applyAlignment="1" applyProtection="1"/>
    <xf numFmtId="4" fontId="8" fillId="0" borderId="41" xfId="0" applyNumberFormat="1" applyFont="1" applyFill="1" applyBorder="1" applyAlignment="1" applyProtection="1"/>
    <xf numFmtId="4" fontId="9" fillId="0" borderId="41" xfId="0" applyNumberFormat="1" applyFont="1" applyFill="1" applyBorder="1" applyAlignment="1" applyProtection="1"/>
    <xf numFmtId="4" fontId="8" fillId="0" borderId="4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0" fontId="8" fillId="0" borderId="45" xfId="0" applyNumberFormat="1" applyFont="1" applyFill="1" applyBorder="1" applyAlignment="1" applyProtection="1">
      <alignment wrapText="1"/>
    </xf>
    <xf numFmtId="49" fontId="8" fillId="0" borderId="45" xfId="0" applyNumberFormat="1" applyFont="1" applyFill="1" applyBorder="1" applyAlignment="1" applyProtection="1">
      <alignment wrapText="1"/>
    </xf>
    <xf numFmtId="165" fontId="8" fillId="0" borderId="45" xfId="0" applyNumberFormat="1" applyFont="1" applyFill="1" applyBorder="1" applyAlignment="1" applyProtection="1"/>
    <xf numFmtId="4" fontId="8" fillId="0" borderId="45" xfId="0" applyNumberFormat="1" applyFont="1" applyFill="1" applyBorder="1" applyAlignment="1" applyProtection="1"/>
    <xf numFmtId="4" fontId="8" fillId="0" borderId="46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9" fillId="0" borderId="47" xfId="0" applyNumberFormat="1" applyFont="1" applyFill="1" applyBorder="1" applyAlignment="1" applyProtection="1"/>
    <xf numFmtId="49" fontId="9" fillId="0" borderId="48" xfId="0" applyNumberFormat="1" applyFont="1" applyFill="1" applyBorder="1" applyAlignment="1" applyProtection="1">
      <alignment wrapText="1"/>
    </xf>
    <xf numFmtId="0" fontId="9" fillId="0" borderId="48" xfId="0" applyNumberFormat="1" applyFont="1" applyFill="1" applyBorder="1" applyAlignment="1" applyProtection="1">
      <alignment wrapText="1"/>
    </xf>
    <xf numFmtId="165" fontId="9" fillId="0" borderId="48" xfId="0" applyNumberFormat="1" applyFont="1" applyFill="1" applyBorder="1" applyAlignment="1" applyProtection="1"/>
    <xf numFmtId="4" fontId="9" fillId="0" borderId="48" xfId="0" applyNumberFormat="1" applyFont="1" applyFill="1" applyBorder="1" applyAlignment="1" applyProtection="1"/>
    <xf numFmtId="4" fontId="9" fillId="0" borderId="49" xfId="0" applyNumberFormat="1" applyFont="1" applyFill="1" applyBorder="1" applyAlignment="1" applyProtection="1"/>
    <xf numFmtId="165" fontId="8" fillId="0" borderId="48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9" fillId="0" borderId="52" xfId="0" applyNumberFormat="1" applyFont="1" applyFill="1" applyBorder="1" applyAlignment="1" applyProtection="1"/>
    <xf numFmtId="49" fontId="9" fillId="0" borderId="53" xfId="0" applyNumberFormat="1" applyFont="1" applyFill="1" applyBorder="1" applyAlignment="1" applyProtection="1">
      <alignment wrapText="1"/>
    </xf>
    <xf numFmtId="0" fontId="9" fillId="0" borderId="53" xfId="0" applyNumberFormat="1" applyFont="1" applyFill="1" applyBorder="1" applyAlignment="1" applyProtection="1">
      <alignment wrapText="1"/>
    </xf>
    <xf numFmtId="165" fontId="9" fillId="0" borderId="53" xfId="0" applyNumberFormat="1" applyFont="1" applyFill="1" applyBorder="1" applyAlignment="1" applyProtection="1"/>
    <xf numFmtId="4" fontId="9" fillId="0" borderId="54" xfId="0" applyNumberFormat="1" applyFont="1" applyFill="1" applyBorder="1" applyAlignment="1" applyProtection="1"/>
    <xf numFmtId="165" fontId="8" fillId="0" borderId="53" xfId="0" applyNumberFormat="1" applyFont="1" applyFill="1" applyBorder="1" applyAlignment="1" applyProtection="1"/>
    <xf numFmtId="4" fontId="8" fillId="0" borderId="54" xfId="0" applyNumberFormat="1" applyFont="1" applyFill="1" applyBorder="1" applyAlignment="1" applyProtection="1"/>
    <xf numFmtId="49" fontId="8" fillId="0" borderId="21" xfId="0" applyNumberFormat="1" applyFont="1" applyFill="1" applyBorder="1" applyAlignment="1" applyProtection="1">
      <alignment vertical="center"/>
    </xf>
    <xf numFmtId="49" fontId="8" fillId="0" borderId="23" xfId="0" applyNumberFormat="1" applyFont="1" applyFill="1" applyBorder="1" applyAlignment="1" applyProtection="1">
      <alignment vertical="center"/>
    </xf>
    <xf numFmtId="49" fontId="8" fillId="0" borderId="22" xfId="0" applyNumberFormat="1" applyFont="1" applyFill="1" applyBorder="1" applyAlignment="1" applyProtection="1">
      <alignment vertical="center"/>
    </xf>
    <xf numFmtId="49" fontId="8" fillId="0" borderId="39" xfId="0" applyNumberFormat="1" applyFont="1" applyFill="1" applyBorder="1" applyAlignment="1" applyProtection="1">
      <alignment vertical="center"/>
    </xf>
    <xf numFmtId="49" fontId="8" fillId="0" borderId="40" xfId="0" applyNumberFormat="1" applyFont="1" applyFill="1" applyBorder="1" applyAlignment="1" applyProtection="1">
      <alignment vertical="center"/>
    </xf>
    <xf numFmtId="49" fontId="8" fillId="0" borderId="43" xfId="0" applyNumberFormat="1" applyFont="1" applyFill="1" applyBorder="1" applyAlignment="1" applyProtection="1">
      <alignment vertical="center"/>
    </xf>
    <xf numFmtId="49" fontId="8" fillId="0" borderId="44" xfId="0" applyNumberFormat="1" applyFont="1" applyFill="1" applyBorder="1" applyAlignment="1" applyProtection="1">
      <alignment vertical="center"/>
    </xf>
    <xf numFmtId="49" fontId="8" fillId="0" borderId="55" xfId="0" applyNumberFormat="1" applyFont="1" applyFill="1" applyBorder="1" applyAlignment="1" applyProtection="1">
      <alignment vertical="center"/>
    </xf>
    <xf numFmtId="49" fontId="8" fillId="0" borderId="56" xfId="0" applyNumberFormat="1" applyFont="1" applyFill="1" applyBorder="1" applyAlignment="1" applyProtection="1">
      <alignment vertical="center"/>
    </xf>
    <xf numFmtId="49" fontId="8" fillId="2" borderId="17" xfId="0" applyNumberFormat="1" applyFont="1" applyFill="1" applyBorder="1" applyAlignment="1" applyProtection="1">
      <alignment horizontal="center" vertical="center" wrapText="1"/>
    </xf>
    <xf numFmtId="49" fontId="8" fillId="2" borderId="11" xfId="0" applyNumberFormat="1" applyFont="1" applyFill="1" applyBorder="1" applyAlignment="1" applyProtection="1">
      <alignment horizontal="center" vertical="center" wrapText="1"/>
    </xf>
    <xf numFmtId="49" fontId="8" fillId="2" borderId="19" xfId="0" applyNumberFormat="1" applyFont="1" applyFill="1" applyBorder="1" applyAlignment="1" applyProtection="1">
      <alignment horizontal="center" vertical="center" wrapText="1"/>
    </xf>
    <xf numFmtId="49" fontId="8" fillId="2" borderId="20" xfId="0" applyNumberFormat="1" applyFont="1" applyFill="1" applyBorder="1" applyAlignment="1" applyProtection="1">
      <alignment horizontal="center" vertical="center" wrapText="1"/>
    </xf>
    <xf numFmtId="49" fontId="8" fillId="0" borderId="50" xfId="0" applyNumberFormat="1" applyFont="1" applyFill="1" applyBorder="1" applyAlignment="1" applyProtection="1">
      <alignment vertical="center"/>
    </xf>
    <xf numFmtId="49" fontId="8" fillId="2" borderId="13" xfId="0" applyNumberFormat="1" applyFont="1" applyFill="1" applyBorder="1" applyAlignment="1" applyProtection="1">
      <alignment horizontal="center" vertical="center" wrapText="1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49" fontId="8" fillId="2" borderId="1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center" vertical="center" wrapText="1"/>
    </xf>
    <xf numFmtId="49" fontId="8" fillId="2" borderId="8" xfId="0" applyNumberFormat="1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 wrapText="1"/>
    </xf>
    <xf numFmtId="49" fontId="8" fillId="2" borderId="12" xfId="0" applyNumberFormat="1" applyFont="1" applyFill="1" applyBorder="1" applyAlignment="1" applyProtection="1">
      <alignment horizontal="center" vertical="center" wrapText="1"/>
    </xf>
    <xf numFmtId="49" fontId="8" fillId="0" borderId="51" xfId="0" applyNumberFormat="1" applyFont="1" applyFill="1" applyBorder="1" applyAlignment="1" applyProtection="1">
      <alignment vertical="center"/>
    </xf>
    <xf numFmtId="49" fontId="8" fillId="0" borderId="37" xfId="0" applyNumberFormat="1" applyFont="1" applyFill="1" applyBorder="1" applyAlignment="1" applyProtection="1">
      <alignment vertical="center"/>
    </xf>
    <xf numFmtId="49" fontId="8" fillId="0" borderId="38" xfId="0" applyNumberFormat="1" applyFont="1" applyFill="1" applyBorder="1" applyAlignment="1" applyProtection="1">
      <alignment vertical="center"/>
    </xf>
    <xf numFmtId="49" fontId="8" fillId="0" borderId="30" xfId="0" applyNumberFormat="1" applyFont="1" applyFill="1" applyBorder="1" applyAlignment="1" applyProtection="1">
      <alignment vertical="center"/>
    </xf>
    <xf numFmtId="49" fontId="8" fillId="0" borderId="31" xfId="0" applyNumberFormat="1" applyFont="1" applyFill="1" applyBorder="1" applyAlignment="1" applyProtection="1">
      <alignment vertical="center"/>
    </xf>
    <xf numFmtId="49" fontId="8" fillId="0" borderId="25" xfId="0" applyNumberFormat="1" applyFont="1" applyFill="1" applyBorder="1" applyAlignment="1" applyProtection="1">
      <alignment vertical="center"/>
    </xf>
    <xf numFmtId="49" fontId="8" fillId="0" borderId="26" xfId="0" applyNumberFormat="1" applyFont="1" applyFill="1" applyBorder="1" applyAlignment="1" applyProtection="1">
      <alignment vertical="center"/>
    </xf>
    <xf numFmtId="49" fontId="8" fillId="0" borderId="27" xfId="0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G179"/>
  <sheetViews>
    <sheetView tabSelected="1" workbookViewId="0">
      <selection activeCell="R14" sqref="R14"/>
    </sheetView>
  </sheetViews>
  <sheetFormatPr defaultRowHeight="15" x14ac:dyDescent="0.25"/>
  <cols>
    <col min="1" max="1" width="5.140625" customWidth="1"/>
    <col min="2" max="2" width="28.85546875" customWidth="1"/>
    <col min="3" max="3" width="5.140625" customWidth="1"/>
    <col min="4" max="4" width="4.7109375" customWidth="1"/>
    <col min="5" max="5" width="9.28515625" bestFit="1" customWidth="1"/>
    <col min="6" max="6" width="9.5703125" bestFit="1" customWidth="1"/>
    <col min="7" max="7" width="10.28515625" customWidth="1"/>
  </cols>
  <sheetData>
    <row r="1" spans="1:7" x14ac:dyDescent="0.25">
      <c r="A1" s="13"/>
      <c r="B1" s="13"/>
      <c r="C1" s="14"/>
      <c r="F1" s="87"/>
    </row>
    <row r="2" spans="1:7" x14ac:dyDescent="0.25">
      <c r="A2" s="15"/>
      <c r="B2" s="13"/>
      <c r="C2" s="14"/>
      <c r="F2" s="13"/>
    </row>
    <row r="3" spans="1:7" x14ac:dyDescent="0.25">
      <c r="A3" s="13"/>
      <c r="B3" s="13"/>
      <c r="C3" s="14"/>
      <c r="F3" s="13"/>
    </row>
    <row r="4" spans="1:7" x14ac:dyDescent="0.25">
      <c r="A4" s="112" t="s">
        <v>132</v>
      </c>
      <c r="B4" s="112"/>
      <c r="C4" s="14"/>
      <c r="F4" s="13"/>
    </row>
    <row r="5" spans="1:7" x14ac:dyDescent="0.25">
      <c r="A5" s="113" t="s">
        <v>133</v>
      </c>
      <c r="B5" s="113"/>
      <c r="C5" s="14"/>
      <c r="F5" s="13"/>
    </row>
    <row r="6" spans="1:7" x14ac:dyDescent="0.25">
      <c r="A6" s="13" t="s">
        <v>130</v>
      </c>
      <c r="B6" s="17"/>
      <c r="C6" s="18"/>
      <c r="D6" s="13"/>
      <c r="E6" s="79"/>
    </row>
    <row r="7" spans="1:7" x14ac:dyDescent="0.25">
      <c r="A7" s="25"/>
      <c r="B7" s="17"/>
      <c r="C7" s="18"/>
      <c r="D7" s="13"/>
      <c r="E7" s="79"/>
    </row>
    <row r="8" spans="1:7" x14ac:dyDescent="0.25">
      <c r="A8" s="13"/>
      <c r="B8" s="17"/>
      <c r="C8" s="18"/>
      <c r="D8" s="13"/>
      <c r="E8" s="79"/>
    </row>
    <row r="9" spans="1:7" x14ac:dyDescent="0.25">
      <c r="A9" s="13"/>
      <c r="B9" s="13"/>
      <c r="C9" s="14"/>
      <c r="D9" s="13"/>
      <c r="E9" s="79"/>
    </row>
    <row r="10" spans="1:7" x14ac:dyDescent="0.25">
      <c r="A10" s="114" t="s">
        <v>131</v>
      </c>
      <c r="B10" s="114"/>
      <c r="C10" s="114"/>
      <c r="D10" s="114"/>
      <c r="E10" s="114"/>
      <c r="F10" s="114"/>
      <c r="G10" s="114"/>
    </row>
    <row r="11" spans="1:7" ht="15.75" thickBot="1" x14ac:dyDescent="0.3">
      <c r="A11" s="114" t="s">
        <v>371</v>
      </c>
      <c r="B11" s="114"/>
      <c r="C11" s="114"/>
      <c r="D11" s="114"/>
      <c r="E11" s="114"/>
      <c r="F11" s="114"/>
      <c r="G11" s="114"/>
    </row>
    <row r="12" spans="1:7" ht="15" customHeight="1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156</v>
      </c>
      <c r="G12" s="111"/>
    </row>
    <row r="13" spans="1:7" x14ac:dyDescent="0.25">
      <c r="A13" s="116"/>
      <c r="B13" s="119"/>
      <c r="C13" s="119"/>
      <c r="D13" s="119"/>
      <c r="E13" s="119"/>
      <c r="F13" s="104" t="s">
        <v>157</v>
      </c>
      <c r="G13" s="106" t="s">
        <v>158</v>
      </c>
    </row>
    <row r="14" spans="1:7" x14ac:dyDescent="0.25">
      <c r="A14" s="117"/>
      <c r="B14" s="105"/>
      <c r="C14" s="105"/>
      <c r="D14" s="105"/>
      <c r="E14" s="105"/>
      <c r="F14" s="105"/>
      <c r="G14" s="107"/>
    </row>
    <row r="15" spans="1:7" ht="26.25" customHeight="1" x14ac:dyDescent="0.25">
      <c r="A15" s="95" t="s">
        <v>329</v>
      </c>
      <c r="B15" s="96"/>
      <c r="C15" s="96"/>
      <c r="D15" s="96"/>
      <c r="E15" s="96"/>
      <c r="F15" s="96"/>
      <c r="G15" s="97"/>
    </row>
    <row r="16" spans="1:7" ht="15" customHeight="1" x14ac:dyDescent="0.25">
      <c r="A16" s="88">
        <v>1</v>
      </c>
      <c r="B16" s="89" t="s">
        <v>160</v>
      </c>
      <c r="C16" s="90" t="s">
        <v>161</v>
      </c>
      <c r="D16" s="89" t="s">
        <v>162</v>
      </c>
      <c r="E16" s="91">
        <v>29.976700000000001</v>
      </c>
      <c r="F16" s="91">
        <v>3</v>
      </c>
      <c r="G16" s="92">
        <v>89.93</v>
      </c>
    </row>
    <row r="17" spans="1:7" ht="23.25" customHeight="1" x14ac:dyDescent="0.25">
      <c r="A17" s="88">
        <v>2</v>
      </c>
      <c r="B17" s="89" t="s">
        <v>330</v>
      </c>
      <c r="C17" s="90" t="s">
        <v>229</v>
      </c>
      <c r="D17" s="89" t="s">
        <v>162</v>
      </c>
      <c r="E17" s="91">
        <v>24.253299999999999</v>
      </c>
      <c r="F17" s="91">
        <v>576</v>
      </c>
      <c r="G17" s="92">
        <v>13969.92</v>
      </c>
    </row>
    <row r="18" spans="1:7" ht="13.5" customHeight="1" x14ac:dyDescent="0.25">
      <c r="A18" s="88">
        <v>3</v>
      </c>
      <c r="B18" s="89" t="s">
        <v>302</v>
      </c>
      <c r="C18" s="90" t="s">
        <v>161</v>
      </c>
      <c r="D18" s="89" t="s">
        <v>162</v>
      </c>
      <c r="E18" s="91">
        <v>40.020000000000003</v>
      </c>
      <c r="F18" s="91">
        <v>1</v>
      </c>
      <c r="G18" s="92">
        <v>40.020000000000003</v>
      </c>
    </row>
    <row r="19" spans="1:7" ht="13.5" customHeight="1" x14ac:dyDescent="0.25">
      <c r="A19" s="88">
        <v>4</v>
      </c>
      <c r="B19" s="89" t="s">
        <v>164</v>
      </c>
      <c r="C19" s="90" t="s">
        <v>161</v>
      </c>
      <c r="D19" s="89" t="s">
        <v>162</v>
      </c>
      <c r="E19" s="91">
        <v>12.816700000000001</v>
      </c>
      <c r="F19" s="91">
        <v>1.2</v>
      </c>
      <c r="G19" s="92">
        <v>15.38</v>
      </c>
    </row>
    <row r="20" spans="1:7" ht="13.5" customHeight="1" x14ac:dyDescent="0.25">
      <c r="A20" s="88">
        <v>5</v>
      </c>
      <c r="B20" s="89" t="s">
        <v>165</v>
      </c>
      <c r="C20" s="90" t="s">
        <v>161</v>
      </c>
      <c r="D20" s="89" t="s">
        <v>162</v>
      </c>
      <c r="E20" s="91">
        <v>54.362499999999997</v>
      </c>
      <c r="F20" s="91">
        <v>1.6</v>
      </c>
      <c r="G20" s="92">
        <v>86.97999999999999</v>
      </c>
    </row>
    <row r="21" spans="1:7" ht="13.5" customHeight="1" x14ac:dyDescent="0.25">
      <c r="A21" s="88">
        <v>6</v>
      </c>
      <c r="B21" s="89" t="s">
        <v>166</v>
      </c>
      <c r="C21" s="90" t="s">
        <v>161</v>
      </c>
      <c r="D21" s="89" t="s">
        <v>162</v>
      </c>
      <c r="E21" s="91">
        <v>20.748100000000001</v>
      </c>
      <c r="F21" s="91">
        <v>5.2</v>
      </c>
      <c r="G21" s="92">
        <v>107.89</v>
      </c>
    </row>
    <row r="22" spans="1:7" ht="23.25" customHeight="1" x14ac:dyDescent="0.25">
      <c r="A22" s="88">
        <v>7</v>
      </c>
      <c r="B22" s="89" t="s">
        <v>167</v>
      </c>
      <c r="C22" s="90" t="s">
        <v>161</v>
      </c>
      <c r="D22" s="89" t="s">
        <v>162</v>
      </c>
      <c r="E22" s="91">
        <v>30.04</v>
      </c>
      <c r="F22" s="91">
        <v>1</v>
      </c>
      <c r="G22" s="92">
        <v>30.04</v>
      </c>
    </row>
    <row r="23" spans="1:7" ht="23.25" customHeight="1" x14ac:dyDescent="0.25">
      <c r="A23" s="88">
        <v>8</v>
      </c>
      <c r="B23" s="89" t="s">
        <v>168</v>
      </c>
      <c r="C23" s="90" t="s">
        <v>161</v>
      </c>
      <c r="D23" s="89" t="s">
        <v>162</v>
      </c>
      <c r="E23" s="91">
        <v>31.65</v>
      </c>
      <c r="F23" s="91">
        <v>1</v>
      </c>
      <c r="G23" s="92">
        <v>31.65</v>
      </c>
    </row>
    <row r="24" spans="1:7" ht="25.5" customHeight="1" x14ac:dyDescent="0.25">
      <c r="A24" s="88">
        <v>9</v>
      </c>
      <c r="B24" s="89" t="s">
        <v>169</v>
      </c>
      <c r="C24" s="90" t="s">
        <v>161</v>
      </c>
      <c r="D24" s="89" t="s">
        <v>162</v>
      </c>
      <c r="E24" s="91">
        <v>18.989999999999998</v>
      </c>
      <c r="F24" s="91">
        <v>2</v>
      </c>
      <c r="G24" s="92">
        <v>37.980000000000004</v>
      </c>
    </row>
    <row r="25" spans="1:7" ht="22.5" customHeight="1" x14ac:dyDescent="0.25">
      <c r="A25" s="88">
        <v>10</v>
      </c>
      <c r="B25" s="89" t="s">
        <v>170</v>
      </c>
      <c r="C25" s="90" t="s">
        <v>161</v>
      </c>
      <c r="D25" s="89" t="s">
        <v>162</v>
      </c>
      <c r="E25" s="91">
        <v>14.15</v>
      </c>
      <c r="F25" s="91">
        <v>0.4</v>
      </c>
      <c r="G25" s="92">
        <v>5.66</v>
      </c>
    </row>
    <row r="26" spans="1:7" ht="15" customHeight="1" x14ac:dyDescent="0.25">
      <c r="A26" s="88">
        <v>11</v>
      </c>
      <c r="B26" s="89" t="s">
        <v>172</v>
      </c>
      <c r="C26" s="90" t="s">
        <v>161</v>
      </c>
      <c r="D26" s="89" t="s">
        <v>162</v>
      </c>
      <c r="E26" s="91">
        <v>46.225000000000001</v>
      </c>
      <c r="F26" s="91">
        <v>0.39999999999999997</v>
      </c>
      <c r="G26" s="92">
        <v>18.490000000000002</v>
      </c>
    </row>
    <row r="27" spans="1:7" ht="25.5" customHeight="1" x14ac:dyDescent="0.25">
      <c r="A27" s="88">
        <v>12</v>
      </c>
      <c r="B27" s="89" t="s">
        <v>173</v>
      </c>
      <c r="C27" s="90" t="s">
        <v>161</v>
      </c>
      <c r="D27" s="89" t="s">
        <v>162</v>
      </c>
      <c r="E27" s="91">
        <v>54.74</v>
      </c>
      <c r="F27" s="91">
        <v>1</v>
      </c>
      <c r="G27" s="92">
        <v>54.74</v>
      </c>
    </row>
    <row r="28" spans="1:7" ht="24.75" customHeight="1" x14ac:dyDescent="0.25">
      <c r="A28" s="88">
        <v>13</v>
      </c>
      <c r="B28" s="89" t="s">
        <v>174</v>
      </c>
      <c r="C28" s="90" t="s">
        <v>161</v>
      </c>
      <c r="D28" s="89" t="s">
        <v>162</v>
      </c>
      <c r="E28" s="91">
        <v>37.700600000000001</v>
      </c>
      <c r="F28" s="91">
        <v>1.67</v>
      </c>
      <c r="G28" s="92">
        <v>62.96</v>
      </c>
    </row>
    <row r="29" spans="1:7" ht="24.75" customHeight="1" x14ac:dyDescent="0.25">
      <c r="A29" s="88">
        <v>14</v>
      </c>
      <c r="B29" s="89" t="s">
        <v>175</v>
      </c>
      <c r="C29" s="90" t="s">
        <v>161</v>
      </c>
      <c r="D29" s="89" t="s">
        <v>162</v>
      </c>
      <c r="E29" s="91">
        <v>82.618200000000002</v>
      </c>
      <c r="F29" s="91">
        <v>2.1999999999999997</v>
      </c>
      <c r="G29" s="92">
        <v>181.76</v>
      </c>
    </row>
    <row r="30" spans="1:7" ht="24.75" customHeight="1" x14ac:dyDescent="0.25">
      <c r="A30" s="88">
        <v>15</v>
      </c>
      <c r="B30" s="89" t="s">
        <v>176</v>
      </c>
      <c r="C30" s="90" t="s">
        <v>161</v>
      </c>
      <c r="D30" s="89" t="s">
        <v>162</v>
      </c>
      <c r="E30" s="91">
        <v>18.513300000000001</v>
      </c>
      <c r="F30" s="91">
        <v>1.5</v>
      </c>
      <c r="G30" s="92">
        <v>27.77</v>
      </c>
    </row>
    <row r="31" spans="1:7" ht="24.75" customHeight="1" x14ac:dyDescent="0.25">
      <c r="A31" s="102" t="s">
        <v>177</v>
      </c>
      <c r="B31" s="103"/>
      <c r="C31" s="90"/>
      <c r="D31" s="89"/>
      <c r="E31" s="91"/>
      <c r="F31" s="93">
        <v>599.16999999999996</v>
      </c>
      <c r="G31" s="94">
        <v>14761.17</v>
      </c>
    </row>
    <row r="32" spans="1:7" ht="15.75" customHeight="1" x14ac:dyDescent="0.25">
      <c r="A32" s="108" t="s">
        <v>331</v>
      </c>
      <c r="B32" s="96"/>
      <c r="C32" s="96"/>
      <c r="D32" s="96"/>
      <c r="E32" s="96"/>
      <c r="F32" s="96"/>
      <c r="G32" s="97"/>
    </row>
    <row r="33" spans="1:7" ht="25.5" customHeight="1" x14ac:dyDescent="0.25">
      <c r="A33" s="88">
        <v>16</v>
      </c>
      <c r="B33" s="89" t="s">
        <v>332</v>
      </c>
      <c r="C33" s="90" t="s">
        <v>161</v>
      </c>
      <c r="D33" s="89" t="s">
        <v>162</v>
      </c>
      <c r="E33" s="91">
        <v>1237.155</v>
      </c>
      <c r="F33" s="91">
        <v>6</v>
      </c>
      <c r="G33" s="92">
        <v>7422.93</v>
      </c>
    </row>
    <row r="34" spans="1:7" ht="25.5" customHeight="1" x14ac:dyDescent="0.25">
      <c r="A34" s="88">
        <v>17</v>
      </c>
      <c r="B34" s="89" t="s">
        <v>324</v>
      </c>
      <c r="C34" s="90" t="s">
        <v>161</v>
      </c>
      <c r="D34" s="89" t="s">
        <v>162</v>
      </c>
      <c r="E34" s="91"/>
      <c r="F34" s="91"/>
      <c r="G34" s="92"/>
    </row>
    <row r="35" spans="1:7" ht="25.5" customHeight="1" x14ac:dyDescent="0.25">
      <c r="A35" s="88">
        <v>18</v>
      </c>
      <c r="B35" s="89" t="s">
        <v>310</v>
      </c>
      <c r="C35" s="90" t="s">
        <v>161</v>
      </c>
      <c r="D35" s="89" t="s">
        <v>162</v>
      </c>
      <c r="E35" s="91">
        <v>312.44</v>
      </c>
      <c r="F35" s="91">
        <v>8</v>
      </c>
      <c r="G35" s="92">
        <v>2499.52</v>
      </c>
    </row>
    <row r="36" spans="1:7" ht="25.5" customHeight="1" x14ac:dyDescent="0.25">
      <c r="A36" s="88">
        <v>19</v>
      </c>
      <c r="B36" s="89" t="s">
        <v>311</v>
      </c>
      <c r="C36" s="90" t="s">
        <v>161</v>
      </c>
      <c r="D36" s="89" t="s">
        <v>162</v>
      </c>
      <c r="E36" s="91">
        <v>392.69</v>
      </c>
      <c r="F36" s="91">
        <v>64</v>
      </c>
      <c r="G36" s="92">
        <v>25132.16</v>
      </c>
    </row>
    <row r="37" spans="1:7" ht="25.5" customHeight="1" x14ac:dyDescent="0.25">
      <c r="A37" s="88">
        <v>20</v>
      </c>
      <c r="B37" s="89" t="s">
        <v>312</v>
      </c>
      <c r="C37" s="90" t="s">
        <v>161</v>
      </c>
      <c r="D37" s="89" t="s">
        <v>162</v>
      </c>
      <c r="E37" s="91">
        <v>440.84</v>
      </c>
      <c r="F37" s="91">
        <v>72</v>
      </c>
      <c r="G37" s="92">
        <v>31740.48</v>
      </c>
    </row>
    <row r="38" spans="1:7" ht="25.5" customHeight="1" x14ac:dyDescent="0.25">
      <c r="A38" s="88">
        <v>21</v>
      </c>
      <c r="B38" s="89" t="s">
        <v>308</v>
      </c>
      <c r="C38" s="90" t="s">
        <v>161</v>
      </c>
      <c r="D38" s="89" t="s">
        <v>162</v>
      </c>
      <c r="E38" s="91"/>
      <c r="F38" s="91"/>
      <c r="G38" s="92"/>
    </row>
    <row r="39" spans="1:7" ht="25.5" customHeight="1" x14ac:dyDescent="0.25">
      <c r="A39" s="88">
        <v>22</v>
      </c>
      <c r="B39" s="89" t="s">
        <v>313</v>
      </c>
      <c r="C39" s="90" t="s">
        <v>161</v>
      </c>
      <c r="D39" s="89" t="s">
        <v>162</v>
      </c>
      <c r="E39" s="91">
        <v>466.52</v>
      </c>
      <c r="F39" s="91">
        <v>16</v>
      </c>
      <c r="G39" s="92">
        <v>7464.32</v>
      </c>
    </row>
    <row r="40" spans="1:7" ht="25.5" customHeight="1" x14ac:dyDescent="0.25">
      <c r="A40" s="88">
        <v>23</v>
      </c>
      <c r="B40" s="89" t="s">
        <v>314</v>
      </c>
      <c r="C40" s="90" t="s">
        <v>161</v>
      </c>
      <c r="D40" s="89" t="s">
        <v>162</v>
      </c>
      <c r="E40" s="91"/>
      <c r="F40" s="91"/>
      <c r="G40" s="92"/>
    </row>
    <row r="41" spans="1:7" ht="25.5" customHeight="1" x14ac:dyDescent="0.25">
      <c r="A41" s="88">
        <v>24</v>
      </c>
      <c r="B41" s="89" t="s">
        <v>316</v>
      </c>
      <c r="C41" s="90" t="s">
        <v>161</v>
      </c>
      <c r="D41" s="89" t="s">
        <v>162</v>
      </c>
      <c r="E41" s="91">
        <v>423.72</v>
      </c>
      <c r="F41" s="91">
        <v>14</v>
      </c>
      <c r="G41" s="92">
        <v>5932.08</v>
      </c>
    </row>
    <row r="42" spans="1:7" ht="25.5" customHeight="1" x14ac:dyDescent="0.25">
      <c r="A42" s="88">
        <v>25</v>
      </c>
      <c r="B42" s="89" t="s">
        <v>325</v>
      </c>
      <c r="C42" s="90" t="s">
        <v>161</v>
      </c>
      <c r="D42" s="89" t="s">
        <v>162</v>
      </c>
      <c r="E42" s="91">
        <v>695.5</v>
      </c>
      <c r="F42" s="91">
        <v>7</v>
      </c>
      <c r="G42" s="92">
        <v>4868.5</v>
      </c>
    </row>
    <row r="43" spans="1:7" ht="25.5" customHeight="1" x14ac:dyDescent="0.25">
      <c r="A43" s="88">
        <v>26</v>
      </c>
      <c r="B43" s="89" t="s">
        <v>318</v>
      </c>
      <c r="C43" s="90" t="s">
        <v>161</v>
      </c>
      <c r="D43" s="89" t="s">
        <v>162</v>
      </c>
      <c r="E43" s="91">
        <v>308.16000000000003</v>
      </c>
      <c r="F43" s="91">
        <v>8</v>
      </c>
      <c r="G43" s="92">
        <v>2465.2800000000002</v>
      </c>
    </row>
    <row r="44" spans="1:7" ht="25.5" customHeight="1" x14ac:dyDescent="0.25">
      <c r="A44" s="88">
        <v>27</v>
      </c>
      <c r="B44" s="89" t="s">
        <v>333</v>
      </c>
      <c r="C44" s="90" t="s">
        <v>180</v>
      </c>
      <c r="D44" s="89" t="s">
        <v>162</v>
      </c>
      <c r="E44" s="91">
        <v>56.65</v>
      </c>
      <c r="F44" s="91">
        <v>60</v>
      </c>
      <c r="G44" s="92">
        <v>3399</v>
      </c>
    </row>
    <row r="45" spans="1:7" ht="25.5" customHeight="1" x14ac:dyDescent="0.25">
      <c r="A45" s="88">
        <v>28</v>
      </c>
      <c r="B45" s="89" t="s">
        <v>334</v>
      </c>
      <c r="C45" s="90" t="s">
        <v>180</v>
      </c>
      <c r="D45" s="89" t="s">
        <v>162</v>
      </c>
      <c r="E45" s="91">
        <v>45</v>
      </c>
      <c r="F45" s="91">
        <v>180</v>
      </c>
      <c r="G45" s="92">
        <v>8100</v>
      </c>
    </row>
    <row r="46" spans="1:7" ht="25.5" customHeight="1" x14ac:dyDescent="0.25">
      <c r="A46" s="88">
        <v>29</v>
      </c>
      <c r="B46" s="89" t="s">
        <v>183</v>
      </c>
      <c r="C46" s="90" t="s">
        <v>180</v>
      </c>
      <c r="D46" s="89" t="s">
        <v>162</v>
      </c>
      <c r="E46" s="91">
        <v>1.9019999999999999</v>
      </c>
      <c r="F46" s="91">
        <v>15</v>
      </c>
      <c r="G46" s="92">
        <v>28.53</v>
      </c>
    </row>
    <row r="47" spans="1:7" ht="25.5" customHeight="1" x14ac:dyDescent="0.25">
      <c r="A47" s="88">
        <v>30</v>
      </c>
      <c r="B47" s="89" t="s">
        <v>185</v>
      </c>
      <c r="C47" s="90" t="s">
        <v>180</v>
      </c>
      <c r="D47" s="89" t="s">
        <v>162</v>
      </c>
      <c r="E47" s="91"/>
      <c r="F47" s="91"/>
      <c r="G47" s="92"/>
    </row>
    <row r="48" spans="1:7" ht="25.5" customHeight="1" x14ac:dyDescent="0.25">
      <c r="A48" s="88">
        <v>31</v>
      </c>
      <c r="B48" s="89" t="s">
        <v>186</v>
      </c>
      <c r="C48" s="90" t="s">
        <v>180</v>
      </c>
      <c r="D48" s="89" t="s">
        <v>162</v>
      </c>
      <c r="E48" s="91">
        <v>1.4263999999999999</v>
      </c>
      <c r="F48" s="91">
        <v>28</v>
      </c>
      <c r="G48" s="92">
        <v>39.94</v>
      </c>
    </row>
    <row r="49" spans="1:7" ht="25.5" customHeight="1" x14ac:dyDescent="0.25">
      <c r="A49" s="102" t="s">
        <v>177</v>
      </c>
      <c r="B49" s="103"/>
      <c r="C49" s="90"/>
      <c r="D49" s="89"/>
      <c r="E49" s="91"/>
      <c r="F49" s="93">
        <v>478</v>
      </c>
      <c r="G49" s="94">
        <v>99092.739999999976</v>
      </c>
    </row>
    <row r="50" spans="1:7" ht="25.5" customHeight="1" x14ac:dyDescent="0.25">
      <c r="A50" s="95" t="s">
        <v>335</v>
      </c>
      <c r="B50" s="96"/>
      <c r="C50" s="96"/>
      <c r="D50" s="96"/>
      <c r="E50" s="96"/>
      <c r="F50" s="96"/>
      <c r="G50" s="97"/>
    </row>
    <row r="51" spans="1:7" ht="25.5" customHeight="1" x14ac:dyDescent="0.25">
      <c r="A51" s="88">
        <v>32</v>
      </c>
      <c r="B51" s="89" t="s">
        <v>336</v>
      </c>
      <c r="C51" s="90" t="s">
        <v>180</v>
      </c>
      <c r="D51" s="89" t="s">
        <v>162</v>
      </c>
      <c r="E51" s="91">
        <v>5.9</v>
      </c>
      <c r="F51" s="91">
        <v>40</v>
      </c>
      <c r="G51" s="92">
        <v>236</v>
      </c>
    </row>
    <row r="52" spans="1:7" ht="25.5" customHeight="1" x14ac:dyDescent="0.25">
      <c r="A52" s="88">
        <v>33</v>
      </c>
      <c r="B52" s="89" t="s">
        <v>337</v>
      </c>
      <c r="C52" s="90" t="s">
        <v>180</v>
      </c>
      <c r="D52" s="89" t="s">
        <v>162</v>
      </c>
      <c r="E52" s="91">
        <v>2.88</v>
      </c>
      <c r="F52" s="91">
        <v>40</v>
      </c>
      <c r="G52" s="92">
        <v>115.2</v>
      </c>
    </row>
    <row r="53" spans="1:7" ht="25.5" customHeight="1" x14ac:dyDescent="0.25">
      <c r="A53" s="88">
        <v>34</v>
      </c>
      <c r="B53" s="89" t="s">
        <v>338</v>
      </c>
      <c r="C53" s="90" t="s">
        <v>180</v>
      </c>
      <c r="D53" s="89" t="s">
        <v>162</v>
      </c>
      <c r="E53" s="91">
        <v>2.4</v>
      </c>
      <c r="F53" s="91">
        <v>193</v>
      </c>
      <c r="G53" s="92">
        <v>463.2</v>
      </c>
    </row>
    <row r="54" spans="1:7" ht="25.5" customHeight="1" x14ac:dyDescent="0.25">
      <c r="A54" s="88">
        <v>35</v>
      </c>
      <c r="B54" s="89" t="s">
        <v>339</v>
      </c>
      <c r="C54" s="90" t="s">
        <v>180</v>
      </c>
      <c r="D54" s="89" t="s">
        <v>162</v>
      </c>
      <c r="E54" s="91">
        <v>7.09</v>
      </c>
      <c r="F54" s="91">
        <v>92</v>
      </c>
      <c r="G54" s="92">
        <v>652.28</v>
      </c>
    </row>
    <row r="55" spans="1:7" ht="25.5" customHeight="1" x14ac:dyDescent="0.25">
      <c r="A55" s="88">
        <v>36</v>
      </c>
      <c r="B55" s="89" t="s">
        <v>340</v>
      </c>
      <c r="C55" s="90" t="s">
        <v>180</v>
      </c>
      <c r="D55" s="89" t="s">
        <v>162</v>
      </c>
      <c r="E55" s="91">
        <v>44</v>
      </c>
      <c r="F55" s="91">
        <v>10</v>
      </c>
      <c r="G55" s="92">
        <v>440</v>
      </c>
    </row>
    <row r="56" spans="1:7" ht="25.5" customHeight="1" x14ac:dyDescent="0.25">
      <c r="A56" s="88">
        <v>37</v>
      </c>
      <c r="B56" s="89" t="s">
        <v>341</v>
      </c>
      <c r="C56" s="90" t="s">
        <v>180</v>
      </c>
      <c r="D56" s="89" t="s">
        <v>162</v>
      </c>
      <c r="E56" s="91">
        <v>1.9</v>
      </c>
      <c r="F56" s="91">
        <v>16</v>
      </c>
      <c r="G56" s="92">
        <v>30.4</v>
      </c>
    </row>
    <row r="57" spans="1:7" ht="25.5" customHeight="1" x14ac:dyDescent="0.25">
      <c r="A57" s="88">
        <v>38</v>
      </c>
      <c r="B57" s="89" t="s">
        <v>342</v>
      </c>
      <c r="C57" s="90" t="s">
        <v>180</v>
      </c>
      <c r="D57" s="89" t="s">
        <v>162</v>
      </c>
      <c r="E57" s="91">
        <v>1.9</v>
      </c>
      <c r="F57" s="91">
        <v>11</v>
      </c>
      <c r="G57" s="92">
        <v>20.9</v>
      </c>
    </row>
    <row r="58" spans="1:7" ht="25.5" customHeight="1" x14ac:dyDescent="0.25">
      <c r="A58" s="88">
        <v>39</v>
      </c>
      <c r="B58" s="89" t="s">
        <v>343</v>
      </c>
      <c r="C58" s="90" t="s">
        <v>180</v>
      </c>
      <c r="D58" s="89" t="s">
        <v>162</v>
      </c>
      <c r="E58" s="91">
        <v>4.5</v>
      </c>
      <c r="F58" s="91">
        <v>16</v>
      </c>
      <c r="G58" s="92">
        <v>72</v>
      </c>
    </row>
    <row r="59" spans="1:7" ht="25.5" customHeight="1" x14ac:dyDescent="0.25">
      <c r="A59" s="88">
        <v>40</v>
      </c>
      <c r="B59" s="89" t="s">
        <v>344</v>
      </c>
      <c r="C59" s="90" t="s">
        <v>180</v>
      </c>
      <c r="D59" s="89" t="s">
        <v>162</v>
      </c>
      <c r="E59" s="91">
        <v>4.25</v>
      </c>
      <c r="F59" s="91">
        <v>61</v>
      </c>
      <c r="G59" s="92">
        <v>259.25</v>
      </c>
    </row>
    <row r="60" spans="1:7" ht="25.5" customHeight="1" x14ac:dyDescent="0.25">
      <c r="A60" s="88">
        <v>41</v>
      </c>
      <c r="B60" s="89" t="s">
        <v>345</v>
      </c>
      <c r="C60" s="90" t="s">
        <v>180</v>
      </c>
      <c r="D60" s="89" t="s">
        <v>162</v>
      </c>
      <c r="E60" s="91">
        <v>3.8</v>
      </c>
      <c r="F60" s="91">
        <v>913</v>
      </c>
      <c r="G60" s="92">
        <v>3469.4</v>
      </c>
    </row>
    <row r="61" spans="1:7" ht="25.5" customHeight="1" x14ac:dyDescent="0.25">
      <c r="A61" s="88">
        <v>42</v>
      </c>
      <c r="B61" s="89" t="s">
        <v>346</v>
      </c>
      <c r="C61" s="90" t="s">
        <v>180</v>
      </c>
      <c r="D61" s="89" t="s">
        <v>162</v>
      </c>
      <c r="E61" s="91">
        <v>3</v>
      </c>
      <c r="F61" s="91">
        <v>100</v>
      </c>
      <c r="G61" s="92">
        <v>300</v>
      </c>
    </row>
    <row r="62" spans="1:7" ht="25.5" customHeight="1" x14ac:dyDescent="0.25">
      <c r="A62" s="88">
        <v>43</v>
      </c>
      <c r="B62" s="89" t="s">
        <v>347</v>
      </c>
      <c r="C62" s="90" t="s">
        <v>180</v>
      </c>
      <c r="D62" s="89" t="s">
        <v>162</v>
      </c>
      <c r="E62" s="91">
        <v>52</v>
      </c>
      <c r="F62" s="91">
        <v>2</v>
      </c>
      <c r="G62" s="92">
        <v>104</v>
      </c>
    </row>
    <row r="63" spans="1:7" ht="25.5" customHeight="1" x14ac:dyDescent="0.25">
      <c r="A63" s="88">
        <v>44</v>
      </c>
      <c r="B63" s="89" t="s">
        <v>348</v>
      </c>
      <c r="C63" s="90" t="s">
        <v>180</v>
      </c>
      <c r="D63" s="89" t="s">
        <v>162</v>
      </c>
      <c r="E63" s="91">
        <v>52</v>
      </c>
      <c r="F63" s="91">
        <v>2</v>
      </c>
      <c r="G63" s="92">
        <v>104</v>
      </c>
    </row>
    <row r="64" spans="1:7" ht="25.5" customHeight="1" x14ac:dyDescent="0.25">
      <c r="A64" s="88">
        <v>45</v>
      </c>
      <c r="B64" s="89" t="s">
        <v>349</v>
      </c>
      <c r="C64" s="90" t="s">
        <v>182</v>
      </c>
      <c r="D64" s="89" t="s">
        <v>162</v>
      </c>
      <c r="E64" s="91">
        <v>1.36</v>
      </c>
      <c r="F64" s="91">
        <v>2030</v>
      </c>
      <c r="G64" s="92">
        <v>2760.8</v>
      </c>
    </row>
    <row r="65" spans="1:7" ht="25.5" customHeight="1" x14ac:dyDescent="0.25">
      <c r="A65" s="88">
        <v>46</v>
      </c>
      <c r="B65" s="89" t="s">
        <v>350</v>
      </c>
      <c r="C65" s="90" t="s">
        <v>182</v>
      </c>
      <c r="D65" s="89" t="s">
        <v>162</v>
      </c>
      <c r="E65" s="91">
        <v>3.5</v>
      </c>
      <c r="F65" s="91">
        <v>357</v>
      </c>
      <c r="G65" s="92">
        <v>1249.5</v>
      </c>
    </row>
    <row r="66" spans="1:7" ht="25.5" customHeight="1" x14ac:dyDescent="0.25">
      <c r="A66" s="88">
        <v>47</v>
      </c>
      <c r="B66" s="89" t="s">
        <v>351</v>
      </c>
      <c r="C66" s="90" t="s">
        <v>352</v>
      </c>
      <c r="D66" s="89" t="s">
        <v>162</v>
      </c>
      <c r="E66" s="91">
        <v>6.5</v>
      </c>
      <c r="F66" s="91">
        <v>40</v>
      </c>
      <c r="G66" s="92">
        <v>260</v>
      </c>
    </row>
    <row r="67" spans="1:7" ht="25.5" customHeight="1" x14ac:dyDescent="0.25">
      <c r="A67" s="88">
        <v>48</v>
      </c>
      <c r="B67" s="89" t="s">
        <v>353</v>
      </c>
      <c r="C67" s="90" t="s">
        <v>180</v>
      </c>
      <c r="D67" s="89" t="s">
        <v>162</v>
      </c>
      <c r="E67" s="91">
        <v>4.3</v>
      </c>
      <c r="F67" s="91">
        <v>100</v>
      </c>
      <c r="G67" s="92">
        <v>430</v>
      </c>
    </row>
    <row r="68" spans="1:7" ht="25.5" customHeight="1" x14ac:dyDescent="0.25">
      <c r="A68" s="88">
        <v>49</v>
      </c>
      <c r="B68" s="89" t="s">
        <v>354</v>
      </c>
      <c r="C68" s="90" t="s">
        <v>161</v>
      </c>
      <c r="D68" s="89" t="s">
        <v>162</v>
      </c>
      <c r="E68" s="91">
        <v>310</v>
      </c>
      <c r="F68" s="91">
        <v>18.260000000000002</v>
      </c>
      <c r="G68" s="92">
        <v>5660.6</v>
      </c>
    </row>
    <row r="69" spans="1:7" ht="25.5" customHeight="1" x14ac:dyDescent="0.25">
      <c r="A69" s="88">
        <v>50</v>
      </c>
      <c r="B69" s="89" t="s">
        <v>355</v>
      </c>
      <c r="C69" s="90" t="s">
        <v>180</v>
      </c>
      <c r="D69" s="89" t="s">
        <v>162</v>
      </c>
      <c r="E69" s="91">
        <v>0.65</v>
      </c>
      <c r="F69" s="91">
        <v>1080</v>
      </c>
      <c r="G69" s="92">
        <v>702</v>
      </c>
    </row>
    <row r="70" spans="1:7" ht="25.5" customHeight="1" x14ac:dyDescent="0.25">
      <c r="A70" s="88">
        <v>51</v>
      </c>
      <c r="B70" s="89" t="s">
        <v>356</v>
      </c>
      <c r="C70" s="90" t="s">
        <v>180</v>
      </c>
      <c r="D70" s="89" t="s">
        <v>162</v>
      </c>
      <c r="E70" s="91">
        <v>0.75</v>
      </c>
      <c r="F70" s="91">
        <v>1850</v>
      </c>
      <c r="G70" s="92">
        <v>1387.5</v>
      </c>
    </row>
    <row r="71" spans="1:7" ht="25.5" customHeight="1" x14ac:dyDescent="0.25">
      <c r="A71" s="88">
        <v>52</v>
      </c>
      <c r="B71" s="89" t="s">
        <v>357</v>
      </c>
      <c r="C71" s="90" t="s">
        <v>180</v>
      </c>
      <c r="D71" s="89" t="s">
        <v>162</v>
      </c>
      <c r="E71" s="91">
        <v>0.87</v>
      </c>
      <c r="F71" s="91">
        <v>1280</v>
      </c>
      <c r="G71" s="92">
        <v>1113.5999999999999</v>
      </c>
    </row>
    <row r="72" spans="1:7" ht="25.5" customHeight="1" x14ac:dyDescent="0.25">
      <c r="A72" s="88">
        <v>53</v>
      </c>
      <c r="B72" s="89" t="s">
        <v>358</v>
      </c>
      <c r="C72" s="90" t="s">
        <v>180</v>
      </c>
      <c r="D72" s="89" t="s">
        <v>162</v>
      </c>
      <c r="E72" s="91">
        <v>1.2</v>
      </c>
      <c r="F72" s="91">
        <v>1290</v>
      </c>
      <c r="G72" s="92">
        <v>1548</v>
      </c>
    </row>
    <row r="73" spans="1:7" ht="25.5" customHeight="1" x14ac:dyDescent="0.25">
      <c r="A73" s="88">
        <v>54</v>
      </c>
      <c r="B73" s="89" t="s">
        <v>359</v>
      </c>
      <c r="C73" s="90" t="s">
        <v>180</v>
      </c>
      <c r="D73" s="89" t="s">
        <v>162</v>
      </c>
      <c r="E73" s="91">
        <v>1.78</v>
      </c>
      <c r="F73" s="91">
        <v>490</v>
      </c>
      <c r="G73" s="92">
        <v>872.2</v>
      </c>
    </row>
    <row r="74" spans="1:7" ht="25.5" customHeight="1" x14ac:dyDescent="0.25">
      <c r="A74" s="88">
        <v>55</v>
      </c>
      <c r="B74" s="89" t="s">
        <v>360</v>
      </c>
      <c r="C74" s="90" t="s">
        <v>180</v>
      </c>
      <c r="D74" s="89" t="s">
        <v>162</v>
      </c>
      <c r="E74" s="91">
        <v>1.67</v>
      </c>
      <c r="F74" s="91">
        <v>670</v>
      </c>
      <c r="G74" s="92">
        <v>1118.9000000000001</v>
      </c>
    </row>
    <row r="75" spans="1:7" ht="25.5" customHeight="1" x14ac:dyDescent="0.25">
      <c r="A75" s="102" t="s">
        <v>177</v>
      </c>
      <c r="B75" s="103"/>
      <c r="C75" s="90"/>
      <c r="D75" s="89"/>
      <c r="E75" s="91"/>
      <c r="F75" s="93">
        <v>10701.26</v>
      </c>
      <c r="G75" s="94">
        <v>23369.73</v>
      </c>
    </row>
    <row r="76" spans="1:7" ht="25.5" customHeight="1" x14ac:dyDescent="0.25">
      <c r="A76" s="95" t="s">
        <v>361</v>
      </c>
      <c r="B76" s="96"/>
      <c r="C76" s="96"/>
      <c r="D76" s="96"/>
      <c r="E76" s="96"/>
      <c r="F76" s="96"/>
      <c r="G76" s="97"/>
    </row>
    <row r="77" spans="1:7" ht="25.5" customHeight="1" x14ac:dyDescent="0.25">
      <c r="A77" s="88">
        <v>56</v>
      </c>
      <c r="B77" s="89" t="s">
        <v>362</v>
      </c>
      <c r="C77" s="90" t="s">
        <v>180</v>
      </c>
      <c r="D77" s="89" t="s">
        <v>162</v>
      </c>
      <c r="E77" s="91">
        <v>81</v>
      </c>
      <c r="F77" s="91">
        <v>15</v>
      </c>
      <c r="G77" s="92">
        <v>1215</v>
      </c>
    </row>
    <row r="78" spans="1:7" ht="25.5" customHeight="1" x14ac:dyDescent="0.25">
      <c r="A78" s="88">
        <v>57</v>
      </c>
      <c r="B78" s="89" t="s">
        <v>363</v>
      </c>
      <c r="C78" s="90" t="s">
        <v>180</v>
      </c>
      <c r="D78" s="89" t="s">
        <v>162</v>
      </c>
      <c r="E78" s="91">
        <v>1104</v>
      </c>
      <c r="F78" s="91">
        <v>4</v>
      </c>
      <c r="G78" s="92">
        <v>4416</v>
      </c>
    </row>
    <row r="79" spans="1:7" ht="25.5" customHeight="1" x14ac:dyDescent="0.25">
      <c r="A79" s="88">
        <v>58</v>
      </c>
      <c r="B79" s="89" t="s">
        <v>364</v>
      </c>
      <c r="C79" s="90" t="s">
        <v>180</v>
      </c>
      <c r="D79" s="89" t="s">
        <v>162</v>
      </c>
      <c r="E79" s="91">
        <v>198</v>
      </c>
      <c r="F79" s="91">
        <v>21.5</v>
      </c>
      <c r="G79" s="92">
        <v>4257</v>
      </c>
    </row>
    <row r="80" spans="1:7" ht="25.5" customHeight="1" x14ac:dyDescent="0.25">
      <c r="A80" s="88">
        <v>59</v>
      </c>
      <c r="B80" s="89" t="s">
        <v>365</v>
      </c>
      <c r="C80" s="90" t="s">
        <v>180</v>
      </c>
      <c r="D80" s="89" t="s">
        <v>162</v>
      </c>
      <c r="E80" s="91">
        <v>344.99959999999999</v>
      </c>
      <c r="F80" s="91">
        <v>12.893000000000001</v>
      </c>
      <c r="G80" s="92">
        <v>4448.08</v>
      </c>
    </row>
    <row r="81" spans="1:7" ht="25.5" customHeight="1" x14ac:dyDescent="0.25">
      <c r="A81" s="88">
        <v>60</v>
      </c>
      <c r="B81" s="89" t="s">
        <v>366</v>
      </c>
      <c r="C81" s="90" t="s">
        <v>180</v>
      </c>
      <c r="D81" s="89" t="s">
        <v>162</v>
      </c>
      <c r="E81" s="91">
        <v>174</v>
      </c>
      <c r="F81" s="91">
        <v>9.379999999999999</v>
      </c>
      <c r="G81" s="92">
        <v>1632.12</v>
      </c>
    </row>
    <row r="82" spans="1:7" ht="25.5" customHeight="1" x14ac:dyDescent="0.25">
      <c r="A82" s="88">
        <v>61</v>
      </c>
      <c r="B82" s="89" t="s">
        <v>367</v>
      </c>
      <c r="C82" s="90" t="s">
        <v>180</v>
      </c>
      <c r="D82" s="89" t="s">
        <v>162</v>
      </c>
      <c r="E82" s="91">
        <v>198</v>
      </c>
      <c r="F82" s="91">
        <v>22.16</v>
      </c>
      <c r="G82" s="92">
        <v>4387.68</v>
      </c>
    </row>
    <row r="83" spans="1:7" ht="25.5" customHeight="1" x14ac:dyDescent="0.25">
      <c r="A83" s="88">
        <v>62</v>
      </c>
      <c r="B83" s="89" t="s">
        <v>368</v>
      </c>
      <c r="C83" s="90" t="s">
        <v>180</v>
      </c>
      <c r="D83" s="89" t="s">
        <v>162</v>
      </c>
      <c r="E83" s="91">
        <v>198.0001</v>
      </c>
      <c r="F83" s="91">
        <v>53.097000000000001</v>
      </c>
      <c r="G83" s="92">
        <v>10513.21</v>
      </c>
    </row>
    <row r="84" spans="1:7" ht="25.5" customHeight="1" x14ac:dyDescent="0.25">
      <c r="A84" s="102" t="s">
        <v>177</v>
      </c>
      <c r="B84" s="103"/>
      <c r="C84" s="90"/>
      <c r="D84" s="89"/>
      <c r="E84" s="91"/>
      <c r="F84" s="93">
        <v>138.03</v>
      </c>
      <c r="G84" s="94">
        <v>30869.09</v>
      </c>
    </row>
    <row r="85" spans="1:7" ht="25.5" customHeight="1" x14ac:dyDescent="0.25">
      <c r="A85" s="95" t="s">
        <v>190</v>
      </c>
      <c r="B85" s="96"/>
      <c r="C85" s="96"/>
      <c r="D85" s="96"/>
      <c r="E85" s="96"/>
      <c r="F85" s="96"/>
      <c r="G85" s="97"/>
    </row>
    <row r="86" spans="1:7" ht="19.5" customHeight="1" x14ac:dyDescent="0.25">
      <c r="A86" s="88">
        <v>63</v>
      </c>
      <c r="B86" s="89" t="s">
        <v>191</v>
      </c>
      <c r="C86" s="90" t="s">
        <v>192</v>
      </c>
      <c r="D86" s="89" t="s">
        <v>162</v>
      </c>
      <c r="E86" s="91">
        <v>5.0111999999999997</v>
      </c>
      <c r="F86" s="91">
        <v>34</v>
      </c>
      <c r="G86" s="92">
        <v>170.38</v>
      </c>
    </row>
    <row r="87" spans="1:7" ht="19.5" customHeight="1" x14ac:dyDescent="0.25">
      <c r="A87" s="88">
        <v>64</v>
      </c>
      <c r="B87" s="89" t="s">
        <v>193</v>
      </c>
      <c r="C87" s="90" t="s">
        <v>189</v>
      </c>
      <c r="D87" s="89" t="s">
        <v>162</v>
      </c>
      <c r="E87" s="91">
        <v>104.99</v>
      </c>
      <c r="F87" s="91">
        <v>1</v>
      </c>
      <c r="G87" s="92">
        <v>104.99</v>
      </c>
    </row>
    <row r="88" spans="1:7" ht="19.5" customHeight="1" x14ac:dyDescent="0.25">
      <c r="A88" s="88">
        <v>65</v>
      </c>
      <c r="B88" s="89" t="s">
        <v>194</v>
      </c>
      <c r="C88" s="90" t="s">
        <v>195</v>
      </c>
      <c r="D88" s="89" t="s">
        <v>162</v>
      </c>
      <c r="E88" s="91">
        <v>0.34649999999999997</v>
      </c>
      <c r="F88" s="91">
        <v>40</v>
      </c>
      <c r="G88" s="92">
        <v>13.86</v>
      </c>
    </row>
    <row r="89" spans="1:7" ht="19.5" customHeight="1" x14ac:dyDescent="0.25">
      <c r="A89" s="88">
        <v>66</v>
      </c>
      <c r="B89" s="89" t="s">
        <v>196</v>
      </c>
      <c r="C89" s="90" t="s">
        <v>192</v>
      </c>
      <c r="D89" s="89" t="s">
        <v>162</v>
      </c>
      <c r="E89" s="91">
        <v>2.335</v>
      </c>
      <c r="F89" s="91">
        <v>16</v>
      </c>
      <c r="G89" s="92">
        <v>37.36</v>
      </c>
    </row>
    <row r="90" spans="1:7" ht="19.5" customHeight="1" x14ac:dyDescent="0.25">
      <c r="A90" s="88">
        <v>67</v>
      </c>
      <c r="B90" s="89" t="s">
        <v>197</v>
      </c>
      <c r="C90" s="90" t="s">
        <v>161</v>
      </c>
      <c r="D90" s="89" t="s">
        <v>162</v>
      </c>
      <c r="E90" s="91">
        <v>19.09</v>
      </c>
      <c r="F90" s="91">
        <v>15</v>
      </c>
      <c r="G90" s="92">
        <v>286.35000000000002</v>
      </c>
    </row>
    <row r="91" spans="1:7" ht="19.5" customHeight="1" x14ac:dyDescent="0.25">
      <c r="A91" s="88">
        <v>68</v>
      </c>
      <c r="B91" s="89" t="s">
        <v>198</v>
      </c>
      <c r="C91" s="90" t="s">
        <v>192</v>
      </c>
      <c r="D91" s="89" t="s">
        <v>162</v>
      </c>
      <c r="E91" s="91">
        <v>47.08</v>
      </c>
      <c r="F91" s="91">
        <v>2</v>
      </c>
      <c r="G91" s="92">
        <v>94.16</v>
      </c>
    </row>
    <row r="92" spans="1:7" ht="19.5" customHeight="1" x14ac:dyDescent="0.25">
      <c r="A92" s="88">
        <v>69</v>
      </c>
      <c r="B92" s="89" t="s">
        <v>199</v>
      </c>
      <c r="C92" s="90" t="s">
        <v>195</v>
      </c>
      <c r="D92" s="89" t="s">
        <v>162</v>
      </c>
      <c r="E92" s="91">
        <v>0.34239999999999998</v>
      </c>
      <c r="F92" s="91">
        <v>100</v>
      </c>
      <c r="G92" s="92">
        <v>34.24</v>
      </c>
    </row>
    <row r="93" spans="1:7" ht="19.5" customHeight="1" x14ac:dyDescent="0.25">
      <c r="A93" s="88">
        <v>70</v>
      </c>
      <c r="B93" s="89" t="s">
        <v>200</v>
      </c>
      <c r="C93" s="90" t="s">
        <v>192</v>
      </c>
      <c r="D93" s="89" t="s">
        <v>162</v>
      </c>
      <c r="E93" s="91">
        <v>0.91900000000000004</v>
      </c>
      <c r="F93" s="91">
        <v>10</v>
      </c>
      <c r="G93" s="92">
        <v>9.19</v>
      </c>
    </row>
    <row r="94" spans="1:7" ht="19.5" customHeight="1" x14ac:dyDescent="0.25">
      <c r="A94" s="88">
        <v>71</v>
      </c>
      <c r="B94" s="89" t="s">
        <v>201</v>
      </c>
      <c r="C94" s="90" t="s">
        <v>192</v>
      </c>
      <c r="D94" s="89" t="s">
        <v>162</v>
      </c>
      <c r="E94" s="91">
        <v>3.5516999999999999</v>
      </c>
      <c r="F94" s="91">
        <v>6</v>
      </c>
      <c r="G94" s="92">
        <v>21.31</v>
      </c>
    </row>
    <row r="95" spans="1:7" ht="19.5" customHeight="1" x14ac:dyDescent="0.25">
      <c r="A95" s="88">
        <v>72</v>
      </c>
      <c r="B95" s="89" t="s">
        <v>203</v>
      </c>
      <c r="C95" s="90" t="s">
        <v>161</v>
      </c>
      <c r="D95" s="89" t="s">
        <v>162</v>
      </c>
      <c r="E95" s="91">
        <v>16.27</v>
      </c>
      <c r="F95" s="91">
        <v>9</v>
      </c>
      <c r="G95" s="92">
        <v>146.42999999999998</v>
      </c>
    </row>
    <row r="96" spans="1:7" ht="19.5" customHeight="1" x14ac:dyDescent="0.25">
      <c r="A96" s="88">
        <v>73</v>
      </c>
      <c r="B96" s="89" t="s">
        <v>204</v>
      </c>
      <c r="C96" s="90" t="s">
        <v>161</v>
      </c>
      <c r="D96" s="89" t="s">
        <v>162</v>
      </c>
      <c r="E96" s="91">
        <v>176.55</v>
      </c>
      <c r="F96" s="91">
        <v>3</v>
      </c>
      <c r="G96" s="92">
        <v>529.65</v>
      </c>
    </row>
    <row r="97" spans="1:7" ht="19.5" customHeight="1" x14ac:dyDescent="0.25">
      <c r="A97" s="88">
        <v>74</v>
      </c>
      <c r="B97" s="89" t="s">
        <v>205</v>
      </c>
      <c r="C97" s="90" t="s">
        <v>189</v>
      </c>
      <c r="D97" s="89" t="s">
        <v>162</v>
      </c>
      <c r="E97" s="91">
        <v>12.88</v>
      </c>
      <c r="F97" s="91">
        <v>14</v>
      </c>
      <c r="G97" s="92">
        <v>180.32</v>
      </c>
    </row>
    <row r="98" spans="1:7" ht="19.5" customHeight="1" x14ac:dyDescent="0.25">
      <c r="A98" s="88">
        <v>75</v>
      </c>
      <c r="B98" s="89" t="s">
        <v>207</v>
      </c>
      <c r="C98" s="90" t="s">
        <v>192</v>
      </c>
      <c r="D98" s="89" t="s">
        <v>162</v>
      </c>
      <c r="E98" s="91">
        <v>1.7549999999999999</v>
      </c>
      <c r="F98" s="91">
        <v>20</v>
      </c>
      <c r="G98" s="92">
        <v>35.1</v>
      </c>
    </row>
    <row r="99" spans="1:7" ht="27" customHeight="1" x14ac:dyDescent="0.25">
      <c r="A99" s="88">
        <v>76</v>
      </c>
      <c r="B99" s="89" t="s">
        <v>208</v>
      </c>
      <c r="C99" s="90" t="s">
        <v>161</v>
      </c>
      <c r="D99" s="89" t="s">
        <v>162</v>
      </c>
      <c r="E99" s="91">
        <v>21.72</v>
      </c>
      <c r="F99" s="91">
        <v>4.5</v>
      </c>
      <c r="G99" s="92">
        <v>97.74</v>
      </c>
    </row>
    <row r="100" spans="1:7" ht="19.5" customHeight="1" x14ac:dyDescent="0.25">
      <c r="A100" s="88">
        <v>77</v>
      </c>
      <c r="B100" s="89" t="s">
        <v>209</v>
      </c>
      <c r="C100" s="90" t="s">
        <v>192</v>
      </c>
      <c r="D100" s="89" t="s">
        <v>162</v>
      </c>
      <c r="E100" s="91">
        <v>3.73</v>
      </c>
      <c r="F100" s="91">
        <v>4</v>
      </c>
      <c r="G100" s="92">
        <v>14.919999999999998</v>
      </c>
    </row>
    <row r="101" spans="1:7" ht="19.5" customHeight="1" x14ac:dyDescent="0.25">
      <c r="A101" s="88">
        <v>78</v>
      </c>
      <c r="B101" s="89" t="s">
        <v>210</v>
      </c>
      <c r="C101" s="90" t="s">
        <v>192</v>
      </c>
      <c r="D101" s="89" t="s">
        <v>162</v>
      </c>
      <c r="E101" s="91">
        <v>1.1268</v>
      </c>
      <c r="F101" s="91">
        <v>19</v>
      </c>
      <c r="G101" s="92">
        <v>21.41</v>
      </c>
    </row>
    <row r="102" spans="1:7" ht="19.5" customHeight="1" x14ac:dyDescent="0.25">
      <c r="A102" s="88">
        <v>79</v>
      </c>
      <c r="B102" s="89" t="s">
        <v>211</v>
      </c>
      <c r="C102" s="90" t="s">
        <v>192</v>
      </c>
      <c r="D102" s="89" t="s">
        <v>162</v>
      </c>
      <c r="E102" s="91">
        <v>3.4963000000000002</v>
      </c>
      <c r="F102" s="91">
        <v>19</v>
      </c>
      <c r="G102" s="92">
        <v>66.430000000000007</v>
      </c>
    </row>
    <row r="103" spans="1:7" ht="19.5" customHeight="1" x14ac:dyDescent="0.25">
      <c r="A103" s="88">
        <v>80</v>
      </c>
      <c r="B103" s="89" t="s">
        <v>212</v>
      </c>
      <c r="C103" s="90" t="s">
        <v>192</v>
      </c>
      <c r="D103" s="89" t="s">
        <v>162</v>
      </c>
      <c r="E103" s="91">
        <v>1.4766999999999999</v>
      </c>
      <c r="F103" s="91">
        <v>18</v>
      </c>
      <c r="G103" s="92">
        <v>26.58</v>
      </c>
    </row>
    <row r="104" spans="1:7" ht="19.5" customHeight="1" x14ac:dyDescent="0.25">
      <c r="A104" s="88">
        <v>81</v>
      </c>
      <c r="B104" s="89" t="s">
        <v>213</v>
      </c>
      <c r="C104" s="90" t="s">
        <v>161</v>
      </c>
      <c r="D104" s="89" t="s">
        <v>162</v>
      </c>
      <c r="E104" s="91">
        <v>7.58</v>
      </c>
      <c r="F104" s="91">
        <v>2</v>
      </c>
      <c r="G104" s="92">
        <v>15.16</v>
      </c>
    </row>
    <row r="105" spans="1:7" ht="19.5" customHeight="1" x14ac:dyDescent="0.25">
      <c r="A105" s="88">
        <v>82</v>
      </c>
      <c r="B105" s="89" t="s">
        <v>214</v>
      </c>
      <c r="C105" s="90" t="s">
        <v>161</v>
      </c>
      <c r="D105" s="89" t="s">
        <v>162</v>
      </c>
      <c r="E105" s="91">
        <v>14.3</v>
      </c>
      <c r="F105" s="91">
        <v>1</v>
      </c>
      <c r="G105" s="92">
        <v>14.3</v>
      </c>
    </row>
    <row r="106" spans="1:7" ht="19.5" customHeight="1" x14ac:dyDescent="0.25">
      <c r="A106" s="88">
        <v>83</v>
      </c>
      <c r="B106" s="89" t="s">
        <v>216</v>
      </c>
      <c r="C106" s="90" t="s">
        <v>192</v>
      </c>
      <c r="D106" s="89" t="s">
        <v>162</v>
      </c>
      <c r="E106" s="91">
        <v>4.9550000000000001</v>
      </c>
      <c r="F106" s="91">
        <v>8</v>
      </c>
      <c r="G106" s="92">
        <v>39.64</v>
      </c>
    </row>
    <row r="107" spans="1:7" ht="19.5" customHeight="1" x14ac:dyDescent="0.25">
      <c r="A107" s="88">
        <v>84</v>
      </c>
      <c r="B107" s="89" t="s">
        <v>217</v>
      </c>
      <c r="C107" s="90" t="s">
        <v>192</v>
      </c>
      <c r="D107" s="89" t="s">
        <v>162</v>
      </c>
      <c r="E107" s="91">
        <v>3.2075</v>
      </c>
      <c r="F107" s="91">
        <v>4</v>
      </c>
      <c r="G107" s="92">
        <v>12.83</v>
      </c>
    </row>
    <row r="108" spans="1:7" ht="19.5" customHeight="1" x14ac:dyDescent="0.25">
      <c r="A108" s="88">
        <v>85</v>
      </c>
      <c r="B108" s="89" t="s">
        <v>219</v>
      </c>
      <c r="C108" s="90" t="s">
        <v>161</v>
      </c>
      <c r="D108" s="89" t="s">
        <v>162</v>
      </c>
      <c r="E108" s="91">
        <v>10.59</v>
      </c>
      <c r="F108" s="91">
        <v>7</v>
      </c>
      <c r="G108" s="92">
        <v>74.13</v>
      </c>
    </row>
    <row r="109" spans="1:7" ht="19.5" customHeight="1" x14ac:dyDescent="0.25">
      <c r="A109" s="88">
        <v>86</v>
      </c>
      <c r="B109" s="89" t="s">
        <v>221</v>
      </c>
      <c r="C109" s="90" t="s">
        <v>192</v>
      </c>
      <c r="D109" s="89" t="s">
        <v>162</v>
      </c>
      <c r="E109" s="91">
        <v>4.0110000000000001</v>
      </c>
      <c r="F109" s="91">
        <v>10</v>
      </c>
      <c r="G109" s="92">
        <v>40.11</v>
      </c>
    </row>
    <row r="110" spans="1:7" ht="19.5" customHeight="1" x14ac:dyDescent="0.25">
      <c r="A110" s="88">
        <v>87</v>
      </c>
      <c r="B110" s="89" t="s">
        <v>222</v>
      </c>
      <c r="C110" s="90" t="s">
        <v>161</v>
      </c>
      <c r="D110" s="89" t="s">
        <v>162</v>
      </c>
      <c r="E110" s="91">
        <v>12.09</v>
      </c>
      <c r="F110" s="91">
        <v>2</v>
      </c>
      <c r="G110" s="92">
        <v>24.18</v>
      </c>
    </row>
    <row r="111" spans="1:7" ht="19.5" customHeight="1" x14ac:dyDescent="0.25">
      <c r="A111" s="88">
        <v>88</v>
      </c>
      <c r="B111" s="89" t="s">
        <v>224</v>
      </c>
      <c r="C111" s="90" t="s">
        <v>192</v>
      </c>
      <c r="D111" s="89" t="s">
        <v>162</v>
      </c>
      <c r="E111" s="91">
        <v>3.8443999999999998</v>
      </c>
      <c r="F111" s="91">
        <v>25</v>
      </c>
      <c r="G111" s="92">
        <v>96.11</v>
      </c>
    </row>
    <row r="112" spans="1:7" ht="19.5" customHeight="1" x14ac:dyDescent="0.25">
      <c r="A112" s="88">
        <v>89</v>
      </c>
      <c r="B112" s="89" t="s">
        <v>225</v>
      </c>
      <c r="C112" s="90" t="s">
        <v>192</v>
      </c>
      <c r="D112" s="89" t="s">
        <v>162</v>
      </c>
      <c r="E112" s="91">
        <v>11.556699999999999</v>
      </c>
      <c r="F112" s="91">
        <v>3</v>
      </c>
      <c r="G112" s="92">
        <v>34.67</v>
      </c>
    </row>
    <row r="113" spans="1:7" ht="19.5" customHeight="1" x14ac:dyDescent="0.25">
      <c r="A113" s="88">
        <v>90</v>
      </c>
      <c r="B113" s="89" t="s">
        <v>227</v>
      </c>
      <c r="C113" s="90" t="s">
        <v>189</v>
      </c>
      <c r="D113" s="89" t="s">
        <v>162</v>
      </c>
      <c r="E113" s="91">
        <v>2.7</v>
      </c>
      <c r="F113" s="91">
        <v>1</v>
      </c>
      <c r="G113" s="92">
        <v>2.7</v>
      </c>
    </row>
    <row r="114" spans="1:7" ht="19.5" customHeight="1" x14ac:dyDescent="0.25">
      <c r="A114" s="88">
        <v>91</v>
      </c>
      <c r="B114" s="89" t="s">
        <v>228</v>
      </c>
      <c r="C114" s="90" t="s">
        <v>229</v>
      </c>
      <c r="D114" s="89" t="s">
        <v>162</v>
      </c>
      <c r="E114" s="91"/>
      <c r="F114" s="91"/>
      <c r="G114" s="92"/>
    </row>
    <row r="115" spans="1:7" ht="19.5" customHeight="1" x14ac:dyDescent="0.25">
      <c r="A115" s="88">
        <v>92</v>
      </c>
      <c r="B115" s="89" t="s">
        <v>230</v>
      </c>
      <c r="C115" s="90" t="s">
        <v>189</v>
      </c>
      <c r="D115" s="89" t="s">
        <v>162</v>
      </c>
      <c r="E115" s="91">
        <v>23.54</v>
      </c>
      <c r="F115" s="91">
        <v>3</v>
      </c>
      <c r="G115" s="92">
        <v>70.62</v>
      </c>
    </row>
    <row r="116" spans="1:7" ht="19.5" customHeight="1" x14ac:dyDescent="0.25">
      <c r="A116" s="88">
        <v>93</v>
      </c>
      <c r="B116" s="89" t="s">
        <v>231</v>
      </c>
      <c r="C116" s="90" t="s">
        <v>189</v>
      </c>
      <c r="D116" s="89" t="s">
        <v>162</v>
      </c>
      <c r="E116" s="91">
        <v>29.43</v>
      </c>
      <c r="F116" s="91">
        <v>3</v>
      </c>
      <c r="G116" s="92">
        <v>88.29</v>
      </c>
    </row>
    <row r="117" spans="1:7" ht="19.5" customHeight="1" x14ac:dyDescent="0.25">
      <c r="A117" s="88">
        <v>94</v>
      </c>
      <c r="B117" s="89" t="s">
        <v>232</v>
      </c>
      <c r="C117" s="90" t="s">
        <v>189</v>
      </c>
      <c r="D117" s="89" t="s">
        <v>162</v>
      </c>
      <c r="E117" s="91">
        <v>9.5266999999999999</v>
      </c>
      <c r="F117" s="91">
        <v>15</v>
      </c>
      <c r="G117" s="92">
        <v>142.9</v>
      </c>
    </row>
    <row r="118" spans="1:7" ht="19.5" customHeight="1" x14ac:dyDescent="0.25">
      <c r="A118" s="88">
        <v>95</v>
      </c>
      <c r="B118" s="89" t="s">
        <v>234</v>
      </c>
      <c r="C118" s="90" t="s">
        <v>195</v>
      </c>
      <c r="D118" s="89" t="s">
        <v>162</v>
      </c>
      <c r="E118" s="91"/>
      <c r="F118" s="91"/>
      <c r="G118" s="92"/>
    </row>
    <row r="119" spans="1:7" ht="19.5" customHeight="1" x14ac:dyDescent="0.25">
      <c r="A119" s="88">
        <v>96</v>
      </c>
      <c r="B119" s="89" t="s">
        <v>235</v>
      </c>
      <c r="C119" s="90" t="s">
        <v>192</v>
      </c>
      <c r="D119" s="89" t="s">
        <v>162</v>
      </c>
      <c r="E119" s="91">
        <v>1.7717000000000001</v>
      </c>
      <c r="F119" s="91">
        <v>6</v>
      </c>
      <c r="G119" s="92">
        <v>10.63</v>
      </c>
    </row>
    <row r="120" spans="1:7" ht="19.5" customHeight="1" x14ac:dyDescent="0.25">
      <c r="A120" s="88">
        <v>97</v>
      </c>
      <c r="B120" s="89" t="s">
        <v>236</v>
      </c>
      <c r="C120" s="90" t="s">
        <v>161</v>
      </c>
      <c r="D120" s="89" t="s">
        <v>162</v>
      </c>
      <c r="E120" s="91">
        <v>20.07</v>
      </c>
      <c r="F120" s="91">
        <v>3</v>
      </c>
      <c r="G120" s="92">
        <v>60.21</v>
      </c>
    </row>
    <row r="121" spans="1:7" ht="19.5" customHeight="1" x14ac:dyDescent="0.25">
      <c r="A121" s="88">
        <v>98</v>
      </c>
      <c r="B121" s="89" t="s">
        <v>237</v>
      </c>
      <c r="C121" s="90" t="s">
        <v>161</v>
      </c>
      <c r="D121" s="89" t="s">
        <v>162</v>
      </c>
      <c r="E121" s="91">
        <v>143.4</v>
      </c>
      <c r="F121" s="91">
        <v>2</v>
      </c>
      <c r="G121" s="92">
        <v>286.8</v>
      </c>
    </row>
    <row r="122" spans="1:7" ht="19.5" customHeight="1" x14ac:dyDescent="0.25">
      <c r="A122" s="88">
        <v>99</v>
      </c>
      <c r="B122" s="89" t="s">
        <v>238</v>
      </c>
      <c r="C122" s="90" t="s">
        <v>192</v>
      </c>
      <c r="D122" s="89" t="s">
        <v>162</v>
      </c>
      <c r="E122" s="91">
        <v>2.1366999999999998</v>
      </c>
      <c r="F122" s="91">
        <v>6</v>
      </c>
      <c r="G122" s="92">
        <v>12.82</v>
      </c>
    </row>
    <row r="123" spans="1:7" ht="19.5" customHeight="1" x14ac:dyDescent="0.25">
      <c r="A123" s="88">
        <v>100</v>
      </c>
      <c r="B123" s="89" t="s">
        <v>239</v>
      </c>
      <c r="C123" s="90" t="s">
        <v>161</v>
      </c>
      <c r="D123" s="89" t="s">
        <v>162</v>
      </c>
      <c r="E123" s="91">
        <v>26.43</v>
      </c>
      <c r="F123" s="91">
        <v>3</v>
      </c>
      <c r="G123" s="92">
        <v>79.290000000000006</v>
      </c>
    </row>
    <row r="124" spans="1:7" ht="19.5" customHeight="1" x14ac:dyDescent="0.25">
      <c r="A124" s="102" t="s">
        <v>177</v>
      </c>
      <c r="B124" s="103"/>
      <c r="C124" s="90"/>
      <c r="D124" s="89"/>
      <c r="E124" s="91"/>
      <c r="F124" s="93">
        <v>438.5</v>
      </c>
      <c r="G124" s="94">
        <v>2995.8100000000004</v>
      </c>
    </row>
    <row r="125" spans="1:7" x14ac:dyDescent="0.25">
      <c r="A125" s="95" t="s">
        <v>240</v>
      </c>
      <c r="B125" s="96"/>
      <c r="C125" s="96"/>
      <c r="D125" s="96"/>
      <c r="E125" s="96"/>
      <c r="F125" s="96"/>
      <c r="G125" s="97"/>
    </row>
    <row r="126" spans="1:7" x14ac:dyDescent="0.25">
      <c r="A126" s="88">
        <v>101</v>
      </c>
      <c r="B126" s="89" t="s">
        <v>241</v>
      </c>
      <c r="C126" s="90" t="s">
        <v>180</v>
      </c>
      <c r="D126" s="89" t="s">
        <v>162</v>
      </c>
      <c r="E126" s="91">
        <v>9</v>
      </c>
      <c r="F126" s="91">
        <v>1</v>
      </c>
      <c r="G126" s="92">
        <v>9</v>
      </c>
    </row>
    <row r="127" spans="1:7" x14ac:dyDescent="0.25">
      <c r="A127" s="88">
        <v>102</v>
      </c>
      <c r="B127" s="89" t="s">
        <v>242</v>
      </c>
      <c r="C127" s="90" t="s">
        <v>180</v>
      </c>
      <c r="D127" s="89" t="s">
        <v>162</v>
      </c>
      <c r="E127" s="91"/>
      <c r="F127" s="91"/>
      <c r="G127" s="92"/>
    </row>
    <row r="128" spans="1:7" x14ac:dyDescent="0.25">
      <c r="A128" s="88">
        <v>103</v>
      </c>
      <c r="B128" s="89" t="s">
        <v>243</v>
      </c>
      <c r="C128" s="90" t="s">
        <v>180</v>
      </c>
      <c r="D128" s="89" t="s">
        <v>162</v>
      </c>
      <c r="E128" s="91">
        <v>5.6009000000000002</v>
      </c>
      <c r="F128" s="91">
        <v>110</v>
      </c>
      <c r="G128" s="92">
        <v>616.1</v>
      </c>
    </row>
    <row r="129" spans="1:7" x14ac:dyDescent="0.25">
      <c r="A129" s="88">
        <v>104</v>
      </c>
      <c r="B129" s="89" t="s">
        <v>244</v>
      </c>
      <c r="C129" s="90" t="s">
        <v>180</v>
      </c>
      <c r="D129" s="89" t="s">
        <v>162</v>
      </c>
      <c r="E129" s="91">
        <v>63.414999999999999</v>
      </c>
      <c r="F129" s="91">
        <v>2</v>
      </c>
      <c r="G129" s="92">
        <v>126.83</v>
      </c>
    </row>
    <row r="130" spans="1:7" x14ac:dyDescent="0.25">
      <c r="A130" s="88">
        <v>105</v>
      </c>
      <c r="B130" s="89" t="s">
        <v>245</v>
      </c>
      <c r="C130" s="90" t="s">
        <v>182</v>
      </c>
      <c r="D130" s="89" t="s">
        <v>162</v>
      </c>
      <c r="E130" s="91">
        <v>2.62</v>
      </c>
      <c r="F130" s="91">
        <v>100</v>
      </c>
      <c r="G130" s="92">
        <v>262</v>
      </c>
    </row>
    <row r="131" spans="1:7" x14ac:dyDescent="0.25">
      <c r="A131" s="88">
        <v>106</v>
      </c>
      <c r="B131" s="89" t="s">
        <v>249</v>
      </c>
      <c r="C131" s="90" t="s">
        <v>180</v>
      </c>
      <c r="D131" s="89" t="s">
        <v>162</v>
      </c>
      <c r="E131" s="91">
        <v>7.42</v>
      </c>
      <c r="F131" s="91">
        <v>2</v>
      </c>
      <c r="G131" s="92">
        <v>14.84</v>
      </c>
    </row>
    <row r="132" spans="1:7" x14ac:dyDescent="0.25">
      <c r="A132" s="88">
        <v>107</v>
      </c>
      <c r="B132" s="89" t="s">
        <v>250</v>
      </c>
      <c r="C132" s="90" t="s">
        <v>180</v>
      </c>
      <c r="D132" s="89" t="s">
        <v>162</v>
      </c>
      <c r="E132" s="91">
        <v>6.14</v>
      </c>
      <c r="F132" s="91">
        <v>30</v>
      </c>
      <c r="G132" s="92">
        <v>184.2</v>
      </c>
    </row>
    <row r="133" spans="1:7" x14ac:dyDescent="0.25">
      <c r="A133" s="88">
        <v>108</v>
      </c>
      <c r="B133" s="89" t="s">
        <v>251</v>
      </c>
      <c r="C133" s="90" t="s">
        <v>180</v>
      </c>
      <c r="D133" s="89" t="s">
        <v>162</v>
      </c>
      <c r="E133" s="91">
        <v>45.55</v>
      </c>
      <c r="F133" s="91">
        <v>6</v>
      </c>
      <c r="G133" s="92">
        <v>273.3</v>
      </c>
    </row>
    <row r="134" spans="1:7" x14ac:dyDescent="0.25">
      <c r="A134" s="88">
        <v>109</v>
      </c>
      <c r="B134" s="89" t="s">
        <v>252</v>
      </c>
      <c r="C134" s="90" t="s">
        <v>180</v>
      </c>
      <c r="D134" s="89" t="s">
        <v>162</v>
      </c>
      <c r="E134" s="91">
        <v>1.68</v>
      </c>
      <c r="F134" s="91">
        <v>6</v>
      </c>
      <c r="G134" s="92">
        <v>10.08</v>
      </c>
    </row>
    <row r="135" spans="1:7" x14ac:dyDescent="0.25">
      <c r="A135" s="88">
        <v>110</v>
      </c>
      <c r="B135" s="89" t="s">
        <v>253</v>
      </c>
      <c r="C135" s="90" t="s">
        <v>180</v>
      </c>
      <c r="D135" s="89" t="s">
        <v>162</v>
      </c>
      <c r="E135" s="91">
        <v>5.5</v>
      </c>
      <c r="F135" s="91">
        <v>4</v>
      </c>
      <c r="G135" s="92">
        <v>22</v>
      </c>
    </row>
    <row r="136" spans="1:7" x14ac:dyDescent="0.25">
      <c r="A136" s="88">
        <v>111</v>
      </c>
      <c r="B136" s="89" t="s">
        <v>254</v>
      </c>
      <c r="C136" s="90" t="s">
        <v>255</v>
      </c>
      <c r="D136" s="89" t="s">
        <v>162</v>
      </c>
      <c r="E136" s="91">
        <v>5.3333000000000004</v>
      </c>
      <c r="F136" s="91">
        <v>6</v>
      </c>
      <c r="G136" s="92">
        <v>32</v>
      </c>
    </row>
    <row r="137" spans="1:7" x14ac:dyDescent="0.25">
      <c r="A137" s="88">
        <v>112</v>
      </c>
      <c r="B137" s="89" t="s">
        <v>256</v>
      </c>
      <c r="C137" s="90" t="s">
        <v>180</v>
      </c>
      <c r="D137" s="89" t="s">
        <v>162</v>
      </c>
      <c r="E137" s="91">
        <v>1.68</v>
      </c>
      <c r="F137" s="91">
        <v>20</v>
      </c>
      <c r="G137" s="92">
        <v>33.6</v>
      </c>
    </row>
    <row r="138" spans="1:7" x14ac:dyDescent="0.25">
      <c r="A138" s="88">
        <v>113</v>
      </c>
      <c r="B138" s="89" t="s">
        <v>257</v>
      </c>
      <c r="C138" s="90" t="s">
        <v>180</v>
      </c>
      <c r="D138" s="89" t="s">
        <v>162</v>
      </c>
      <c r="E138" s="91">
        <v>1.84</v>
      </c>
      <c r="F138" s="91">
        <v>29</v>
      </c>
      <c r="G138" s="92">
        <v>53.36</v>
      </c>
    </row>
    <row r="139" spans="1:7" x14ac:dyDescent="0.25">
      <c r="A139" s="88">
        <v>114</v>
      </c>
      <c r="B139" s="89" t="s">
        <v>259</v>
      </c>
      <c r="C139" s="90" t="s">
        <v>180</v>
      </c>
      <c r="D139" s="89" t="s">
        <v>162</v>
      </c>
      <c r="E139" s="91">
        <v>2.0968</v>
      </c>
      <c r="F139" s="91">
        <v>40</v>
      </c>
      <c r="G139" s="92">
        <v>83.87</v>
      </c>
    </row>
    <row r="140" spans="1:7" x14ac:dyDescent="0.25">
      <c r="A140" s="88">
        <v>115</v>
      </c>
      <c r="B140" s="89" t="s">
        <v>260</v>
      </c>
      <c r="C140" s="90" t="s">
        <v>180</v>
      </c>
      <c r="D140" s="89" t="s">
        <v>162</v>
      </c>
      <c r="E140" s="91">
        <v>1.27</v>
      </c>
      <c r="F140" s="91">
        <v>50</v>
      </c>
      <c r="G140" s="92">
        <v>63.5</v>
      </c>
    </row>
    <row r="141" spans="1:7" x14ac:dyDescent="0.25">
      <c r="A141" s="102" t="s">
        <v>177</v>
      </c>
      <c r="B141" s="103"/>
      <c r="C141" s="90"/>
      <c r="D141" s="89"/>
      <c r="E141" s="91"/>
      <c r="F141" s="93">
        <v>406</v>
      </c>
      <c r="G141" s="94">
        <v>1784.6799999999998</v>
      </c>
    </row>
    <row r="142" spans="1:7" x14ac:dyDescent="0.25">
      <c r="A142" s="95" t="s">
        <v>261</v>
      </c>
      <c r="B142" s="96"/>
      <c r="C142" s="96"/>
      <c r="D142" s="96"/>
      <c r="E142" s="96"/>
      <c r="F142" s="96"/>
      <c r="G142" s="97"/>
    </row>
    <row r="143" spans="1:7" x14ac:dyDescent="0.25">
      <c r="A143" s="88">
        <v>116</v>
      </c>
      <c r="B143" s="89" t="s">
        <v>263</v>
      </c>
      <c r="C143" s="90" t="s">
        <v>264</v>
      </c>
      <c r="D143" s="89" t="s">
        <v>162</v>
      </c>
      <c r="E143" s="91"/>
      <c r="F143" s="91"/>
      <c r="G143" s="92"/>
    </row>
    <row r="144" spans="1:7" x14ac:dyDescent="0.25">
      <c r="A144" s="88">
        <v>117</v>
      </c>
      <c r="B144" s="89" t="s">
        <v>266</v>
      </c>
      <c r="C144" s="90" t="s">
        <v>264</v>
      </c>
      <c r="D144" s="89" t="s">
        <v>162</v>
      </c>
      <c r="E144" s="91">
        <v>220.126</v>
      </c>
      <c r="F144" s="91">
        <v>3.65</v>
      </c>
      <c r="G144" s="92">
        <v>803.46</v>
      </c>
    </row>
    <row r="145" spans="1:7" x14ac:dyDescent="0.25">
      <c r="A145" s="88">
        <v>118</v>
      </c>
      <c r="B145" s="89" t="s">
        <v>267</v>
      </c>
      <c r="C145" s="90" t="s">
        <v>264</v>
      </c>
      <c r="D145" s="89" t="s">
        <v>162</v>
      </c>
      <c r="E145" s="91"/>
      <c r="F145" s="91"/>
      <c r="G145" s="92"/>
    </row>
    <row r="146" spans="1:7" x14ac:dyDescent="0.25">
      <c r="A146" s="88">
        <v>119</v>
      </c>
      <c r="B146" s="89" t="s">
        <v>271</v>
      </c>
      <c r="C146" s="90" t="s">
        <v>195</v>
      </c>
      <c r="D146" s="89" t="s">
        <v>162</v>
      </c>
      <c r="E146" s="91"/>
      <c r="F146" s="91"/>
      <c r="G146" s="92"/>
    </row>
    <row r="147" spans="1:7" x14ac:dyDescent="0.25">
      <c r="A147" s="88">
        <v>120</v>
      </c>
      <c r="B147" s="89" t="s">
        <v>272</v>
      </c>
      <c r="C147" s="90" t="s">
        <v>264</v>
      </c>
      <c r="D147" s="89" t="s">
        <v>162</v>
      </c>
      <c r="E147" s="91">
        <v>315.44009999999997</v>
      </c>
      <c r="F147" s="91">
        <v>1.1360000000000001</v>
      </c>
      <c r="G147" s="92">
        <v>358.34</v>
      </c>
    </row>
    <row r="148" spans="1:7" x14ac:dyDescent="0.25">
      <c r="A148" s="102" t="s">
        <v>177</v>
      </c>
      <c r="B148" s="103"/>
      <c r="C148" s="90"/>
      <c r="D148" s="89"/>
      <c r="E148" s="91"/>
      <c r="F148" s="93">
        <v>4.7860000000000014</v>
      </c>
      <c r="G148" s="94">
        <v>1161.8</v>
      </c>
    </row>
    <row r="149" spans="1:7" x14ac:dyDescent="0.25">
      <c r="A149" s="95" t="s">
        <v>273</v>
      </c>
      <c r="B149" s="96"/>
      <c r="C149" s="96"/>
      <c r="D149" s="96"/>
      <c r="E149" s="96"/>
      <c r="F149" s="96"/>
      <c r="G149" s="97"/>
    </row>
    <row r="150" spans="1:7" ht="34.5" x14ac:dyDescent="0.25">
      <c r="A150" s="88">
        <v>78</v>
      </c>
      <c r="B150" s="89" t="s">
        <v>369</v>
      </c>
      <c r="C150" s="90" t="s">
        <v>180</v>
      </c>
      <c r="D150" s="89" t="s">
        <v>162</v>
      </c>
      <c r="E150" s="91">
        <v>188.32</v>
      </c>
      <c r="F150" s="91">
        <v>272</v>
      </c>
      <c r="G150" s="92">
        <v>51223.040000000001</v>
      </c>
    </row>
    <row r="151" spans="1:7" ht="39" customHeight="1" x14ac:dyDescent="0.25">
      <c r="A151" s="88">
        <v>79</v>
      </c>
      <c r="B151" s="89" t="s">
        <v>321</v>
      </c>
      <c r="C151" s="90" t="s">
        <v>180</v>
      </c>
      <c r="D151" s="89" t="s">
        <v>162</v>
      </c>
      <c r="E151" s="91">
        <v>131.15039999999999</v>
      </c>
      <c r="F151" s="91">
        <v>24</v>
      </c>
      <c r="G151" s="92">
        <v>3147.61</v>
      </c>
    </row>
    <row r="152" spans="1:7" x14ac:dyDescent="0.25">
      <c r="A152" s="88">
        <v>123</v>
      </c>
      <c r="B152" s="89" t="s">
        <v>276</v>
      </c>
      <c r="C152" s="90" t="s">
        <v>229</v>
      </c>
      <c r="D152" s="89" t="s">
        <v>162</v>
      </c>
      <c r="E152" s="91"/>
      <c r="F152" s="91"/>
      <c r="G152" s="92"/>
    </row>
    <row r="153" spans="1:7" x14ac:dyDescent="0.25">
      <c r="A153" s="88">
        <v>124</v>
      </c>
      <c r="B153" s="89" t="s">
        <v>326</v>
      </c>
      <c r="C153" s="90" t="s">
        <v>229</v>
      </c>
      <c r="D153" s="89" t="s">
        <v>162</v>
      </c>
      <c r="E153" s="91">
        <v>4.6109999999999998</v>
      </c>
      <c r="F153" s="91">
        <v>101</v>
      </c>
      <c r="G153" s="92">
        <v>465.71</v>
      </c>
    </row>
    <row r="154" spans="1:7" x14ac:dyDescent="0.25">
      <c r="A154" s="88">
        <v>125</v>
      </c>
      <c r="B154" s="89" t="s">
        <v>278</v>
      </c>
      <c r="C154" s="90" t="s">
        <v>229</v>
      </c>
      <c r="D154" s="89" t="s">
        <v>162</v>
      </c>
      <c r="E154" s="91">
        <v>3.3713000000000002</v>
      </c>
      <c r="F154" s="91">
        <v>7470</v>
      </c>
      <c r="G154" s="92">
        <v>25183.320000000003</v>
      </c>
    </row>
    <row r="155" spans="1:7" x14ac:dyDescent="0.25">
      <c r="A155" s="88">
        <v>126</v>
      </c>
      <c r="B155" s="89" t="s">
        <v>279</v>
      </c>
      <c r="C155" s="90" t="s">
        <v>229</v>
      </c>
      <c r="D155" s="89" t="s">
        <v>162</v>
      </c>
      <c r="E155" s="91">
        <v>3.3780000000000001</v>
      </c>
      <c r="F155" s="91">
        <v>2954</v>
      </c>
      <c r="G155" s="92">
        <v>9978.61</v>
      </c>
    </row>
    <row r="156" spans="1:7" x14ac:dyDescent="0.25">
      <c r="A156" s="88">
        <v>127</v>
      </c>
      <c r="B156" s="89" t="s">
        <v>370</v>
      </c>
      <c r="C156" s="90" t="s">
        <v>229</v>
      </c>
      <c r="D156" s="89" t="s">
        <v>162</v>
      </c>
      <c r="E156" s="91">
        <v>5.5839999999999996</v>
      </c>
      <c r="F156" s="91">
        <v>1544</v>
      </c>
      <c r="G156" s="92">
        <v>8621.7000000000007</v>
      </c>
    </row>
    <row r="157" spans="1:7" x14ac:dyDescent="0.25">
      <c r="A157" s="88">
        <v>128</v>
      </c>
      <c r="B157" s="89" t="s">
        <v>281</v>
      </c>
      <c r="C157" s="90" t="s">
        <v>229</v>
      </c>
      <c r="D157" s="89" t="s">
        <v>162</v>
      </c>
      <c r="E157" s="91"/>
      <c r="F157" s="91"/>
      <c r="G157" s="92"/>
    </row>
    <row r="158" spans="1:7" x14ac:dyDescent="0.25">
      <c r="A158" s="88">
        <v>129</v>
      </c>
      <c r="B158" s="89" t="s">
        <v>282</v>
      </c>
      <c r="C158" s="90" t="s">
        <v>229</v>
      </c>
      <c r="D158" s="89" t="s">
        <v>162</v>
      </c>
      <c r="E158" s="91"/>
      <c r="F158" s="91"/>
      <c r="G158" s="92"/>
    </row>
    <row r="159" spans="1:7" x14ac:dyDescent="0.25">
      <c r="A159" s="88">
        <v>130</v>
      </c>
      <c r="B159" s="89" t="s">
        <v>283</v>
      </c>
      <c r="C159" s="90" t="s">
        <v>229</v>
      </c>
      <c r="D159" s="89" t="s">
        <v>162</v>
      </c>
      <c r="E159" s="91">
        <v>2.3544999999999998</v>
      </c>
      <c r="F159" s="91">
        <v>1060</v>
      </c>
      <c r="G159" s="92">
        <v>2495.77</v>
      </c>
    </row>
    <row r="160" spans="1:7" x14ac:dyDescent="0.25">
      <c r="A160" s="88">
        <v>131</v>
      </c>
      <c r="B160" s="89" t="s">
        <v>327</v>
      </c>
      <c r="C160" s="90" t="s">
        <v>229</v>
      </c>
      <c r="D160" s="89" t="s">
        <v>162</v>
      </c>
      <c r="E160" s="91">
        <v>55.27</v>
      </c>
      <c r="F160" s="91">
        <v>817</v>
      </c>
      <c r="G160" s="92">
        <v>45155.590000000004</v>
      </c>
    </row>
    <row r="161" spans="1:7" x14ac:dyDescent="0.25">
      <c r="A161" s="88">
        <v>132</v>
      </c>
      <c r="B161" s="89" t="s">
        <v>285</v>
      </c>
      <c r="C161" s="90" t="s">
        <v>229</v>
      </c>
      <c r="D161" s="89" t="s">
        <v>162</v>
      </c>
      <c r="E161" s="91"/>
      <c r="F161" s="91"/>
      <c r="G161" s="92"/>
    </row>
    <row r="162" spans="1:7" x14ac:dyDescent="0.25">
      <c r="A162" s="88">
        <v>133</v>
      </c>
      <c r="B162" s="89" t="s">
        <v>284</v>
      </c>
      <c r="C162" s="90" t="s">
        <v>229</v>
      </c>
      <c r="D162" s="89" t="s">
        <v>162</v>
      </c>
      <c r="E162" s="91">
        <v>55.79</v>
      </c>
      <c r="F162" s="91">
        <v>5</v>
      </c>
      <c r="G162" s="92">
        <v>278.95</v>
      </c>
    </row>
    <row r="163" spans="1:7" ht="34.5" x14ac:dyDescent="0.25">
      <c r="A163" s="88">
        <v>134</v>
      </c>
      <c r="B163" s="89" t="s">
        <v>322</v>
      </c>
      <c r="C163" s="90" t="s">
        <v>229</v>
      </c>
      <c r="D163" s="89" t="s">
        <v>162</v>
      </c>
      <c r="E163" s="91"/>
      <c r="F163" s="91"/>
      <c r="G163" s="92"/>
    </row>
    <row r="164" spans="1:7" x14ac:dyDescent="0.25">
      <c r="A164" s="88">
        <v>135</v>
      </c>
      <c r="B164" s="89" t="s">
        <v>288</v>
      </c>
      <c r="C164" s="90" t="s">
        <v>229</v>
      </c>
      <c r="D164" s="89" t="s">
        <v>162</v>
      </c>
      <c r="E164" s="91">
        <v>23.771000000000001</v>
      </c>
      <c r="F164" s="91">
        <v>940</v>
      </c>
      <c r="G164" s="92">
        <v>22344.74</v>
      </c>
    </row>
    <row r="165" spans="1:7" ht="34.5" x14ac:dyDescent="0.25">
      <c r="A165" s="88">
        <v>136</v>
      </c>
      <c r="B165" s="89" t="s">
        <v>304</v>
      </c>
      <c r="C165" s="90" t="s">
        <v>229</v>
      </c>
      <c r="D165" s="89" t="s">
        <v>162</v>
      </c>
      <c r="E165" s="91">
        <v>156.25</v>
      </c>
      <c r="F165" s="91">
        <v>105</v>
      </c>
      <c r="G165" s="92">
        <v>16406.25</v>
      </c>
    </row>
    <row r="166" spans="1:7" ht="23.25" x14ac:dyDescent="0.25">
      <c r="A166" s="88">
        <v>137</v>
      </c>
      <c r="B166" s="89" t="s">
        <v>305</v>
      </c>
      <c r="C166" s="90" t="s">
        <v>229</v>
      </c>
      <c r="D166" s="89" t="s">
        <v>162</v>
      </c>
      <c r="E166" s="91">
        <v>5.149</v>
      </c>
      <c r="F166" s="91">
        <v>1485</v>
      </c>
      <c r="G166" s="92">
        <v>7646.27</v>
      </c>
    </row>
    <row r="167" spans="1:7" x14ac:dyDescent="0.25">
      <c r="A167" s="88">
        <v>138</v>
      </c>
      <c r="B167" s="89" t="s">
        <v>328</v>
      </c>
      <c r="C167" s="90" t="s">
        <v>229</v>
      </c>
      <c r="D167" s="89" t="s">
        <v>162</v>
      </c>
      <c r="E167" s="91">
        <v>121.545</v>
      </c>
      <c r="F167" s="91">
        <v>154</v>
      </c>
      <c r="G167" s="92">
        <v>18717.93</v>
      </c>
    </row>
    <row r="168" spans="1:7" x14ac:dyDescent="0.25">
      <c r="A168" s="88">
        <v>139</v>
      </c>
      <c r="B168" s="89" t="s">
        <v>291</v>
      </c>
      <c r="C168" s="90" t="s">
        <v>229</v>
      </c>
      <c r="D168" s="89" t="s">
        <v>162</v>
      </c>
      <c r="E168" s="91">
        <v>121.545</v>
      </c>
      <c r="F168" s="91">
        <v>190</v>
      </c>
      <c r="G168" s="92">
        <v>23093.55</v>
      </c>
    </row>
    <row r="169" spans="1:7" x14ac:dyDescent="0.25">
      <c r="A169" s="88">
        <v>140</v>
      </c>
      <c r="B169" s="89" t="s">
        <v>292</v>
      </c>
      <c r="C169" s="90" t="s">
        <v>229</v>
      </c>
      <c r="D169" s="89" t="s">
        <v>162</v>
      </c>
      <c r="E169" s="91">
        <v>121.0425</v>
      </c>
      <c r="F169" s="91">
        <v>4</v>
      </c>
      <c r="G169" s="92">
        <v>484.17</v>
      </c>
    </row>
    <row r="170" spans="1:7" x14ac:dyDescent="0.25">
      <c r="A170" s="88">
        <v>141</v>
      </c>
      <c r="B170" s="89" t="s">
        <v>294</v>
      </c>
      <c r="C170" s="90" t="s">
        <v>195</v>
      </c>
      <c r="D170" s="89" t="s">
        <v>162</v>
      </c>
      <c r="E170" s="91"/>
      <c r="F170" s="91"/>
      <c r="G170" s="92"/>
    </row>
    <row r="171" spans="1:7" x14ac:dyDescent="0.25">
      <c r="A171" s="88">
        <v>142</v>
      </c>
      <c r="B171" s="89" t="s">
        <v>306</v>
      </c>
      <c r="C171" s="90" t="s">
        <v>229</v>
      </c>
      <c r="D171" s="89" t="s">
        <v>162</v>
      </c>
      <c r="E171" s="91">
        <v>17.149999999999999</v>
      </c>
      <c r="F171" s="91">
        <v>3252</v>
      </c>
      <c r="G171" s="92">
        <v>55771.799999999996</v>
      </c>
    </row>
    <row r="172" spans="1:7" ht="15.75" thickBot="1" x14ac:dyDescent="0.3">
      <c r="A172" s="98" t="s">
        <v>177</v>
      </c>
      <c r="B172" s="99"/>
      <c r="C172" s="64"/>
      <c r="D172" s="65"/>
      <c r="E172" s="66"/>
      <c r="F172" s="67">
        <f t="shared" ref="F172:G172" si="0">SUM(F150:F171)</f>
        <v>20377</v>
      </c>
      <c r="G172" s="67">
        <f t="shared" si="0"/>
        <v>291015.01</v>
      </c>
    </row>
    <row r="173" spans="1:7" ht="16.5" thickTop="1" thickBot="1" x14ac:dyDescent="0.3">
      <c r="A173" s="100" t="s">
        <v>122</v>
      </c>
      <c r="B173" s="101"/>
      <c r="C173" s="74"/>
      <c r="D173" s="75"/>
      <c r="E173" s="76"/>
      <c r="F173" s="76">
        <f t="shared" ref="F173:G173" si="1">SUM(F172,F148,F141,F124,F84,F75,F49,F31)</f>
        <v>33142.745999999999</v>
      </c>
      <c r="G173" s="76">
        <f t="shared" si="1"/>
        <v>465050.02999999997</v>
      </c>
    </row>
    <row r="174" spans="1:7" x14ac:dyDescent="0.25">
      <c r="A174" s="71"/>
      <c r="B174" s="71"/>
      <c r="C174" s="30"/>
      <c r="D174" s="29"/>
      <c r="E174" s="31"/>
      <c r="F174" s="72"/>
      <c r="G174" s="73"/>
    </row>
    <row r="175" spans="1:7" x14ac:dyDescent="0.25">
      <c r="A175" s="28"/>
      <c r="B175" s="51" t="s">
        <v>141</v>
      </c>
      <c r="C175" s="52"/>
      <c r="D175" s="51"/>
      <c r="E175" s="53"/>
      <c r="F175" s="31"/>
      <c r="G175" s="32"/>
    </row>
    <row r="176" spans="1:7" x14ac:dyDescent="0.25">
      <c r="A176" s="28"/>
      <c r="B176" s="51"/>
      <c r="C176" s="52"/>
      <c r="D176" s="51"/>
      <c r="E176" s="53"/>
      <c r="F176" s="31"/>
      <c r="G176" s="32"/>
    </row>
    <row r="177" spans="1:7" x14ac:dyDescent="0.25">
      <c r="A177" s="28"/>
      <c r="B177" s="51" t="s">
        <v>142</v>
      </c>
      <c r="C177" s="52"/>
      <c r="D177" s="51"/>
      <c r="E177" s="53"/>
      <c r="F177" s="31"/>
      <c r="G177" s="32"/>
    </row>
    <row r="178" spans="1:7" x14ac:dyDescent="0.25">
      <c r="A178" s="28"/>
      <c r="B178" s="51"/>
      <c r="C178" s="52"/>
      <c r="D178" s="51"/>
      <c r="E178" s="53"/>
      <c r="F178" s="31"/>
      <c r="G178" s="32"/>
    </row>
    <row r="179" spans="1:7" x14ac:dyDescent="0.25">
      <c r="A179" s="28"/>
      <c r="B179" s="51" t="s">
        <v>299</v>
      </c>
      <c r="C179" s="52"/>
      <c r="D179" s="51"/>
      <c r="E179" s="53"/>
      <c r="F179" s="31"/>
      <c r="G179" s="32"/>
    </row>
  </sheetData>
  <mergeCells count="29">
    <mergeCell ref="C12:C14"/>
    <mergeCell ref="D12:D14"/>
    <mergeCell ref="E12:E14"/>
    <mergeCell ref="A4:B4"/>
    <mergeCell ref="A5:B5"/>
    <mergeCell ref="A10:G10"/>
    <mergeCell ref="A11:G11"/>
    <mergeCell ref="F13:F14"/>
    <mergeCell ref="G13:G14"/>
    <mergeCell ref="A15:G15"/>
    <mergeCell ref="A32:G32"/>
    <mergeCell ref="F12:G12"/>
    <mergeCell ref="A12:A14"/>
    <mergeCell ref="B12:B14"/>
    <mergeCell ref="A149:G149"/>
    <mergeCell ref="A172:B172"/>
    <mergeCell ref="A173:B173"/>
    <mergeCell ref="A85:G85"/>
    <mergeCell ref="A31:B31"/>
    <mergeCell ref="A49:B49"/>
    <mergeCell ref="A75:B75"/>
    <mergeCell ref="A76:G76"/>
    <mergeCell ref="A84:B84"/>
    <mergeCell ref="A124:B124"/>
    <mergeCell ref="A50:G50"/>
    <mergeCell ref="A125:G125"/>
    <mergeCell ref="A141:B141"/>
    <mergeCell ref="A142:G142"/>
    <mergeCell ref="A148:B14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43"/>
  <sheetViews>
    <sheetView topLeftCell="A121" workbookViewId="0">
      <selection activeCell="C149" sqref="C149"/>
    </sheetView>
  </sheetViews>
  <sheetFormatPr defaultRowHeight="15" x14ac:dyDescent="0.25"/>
  <cols>
    <col min="1" max="1" width="5.140625" customWidth="1"/>
    <col min="2" max="2" width="28.85546875" customWidth="1"/>
    <col min="3" max="3" width="5.140625" customWidth="1"/>
    <col min="4" max="4" width="4.7109375" customWidth="1"/>
    <col min="5" max="5" width="9.28515625" bestFit="1" customWidth="1"/>
    <col min="6" max="6" width="11" customWidth="1"/>
    <col min="7" max="7" width="9.28515625" customWidth="1"/>
    <col min="8" max="8" width="8.5703125" customWidth="1"/>
    <col min="9" max="11" width="9.28515625" bestFit="1" customWidth="1"/>
    <col min="12" max="12" width="9.5703125" bestFit="1" customWidth="1"/>
    <col min="13" max="13" width="10.28515625" customWidth="1"/>
  </cols>
  <sheetData>
    <row r="1" spans="1:13" x14ac:dyDescent="0.25">
      <c r="A1" s="13"/>
      <c r="B1" s="13"/>
      <c r="C1" s="14"/>
      <c r="I1" s="112" t="s">
        <v>125</v>
      </c>
      <c r="J1" s="112"/>
      <c r="K1" s="112"/>
      <c r="L1" s="112"/>
    </row>
    <row r="2" spans="1:13" x14ac:dyDescent="0.25">
      <c r="A2" s="15"/>
      <c r="B2" s="13"/>
      <c r="C2" s="14"/>
      <c r="I2" s="13" t="s">
        <v>126</v>
      </c>
      <c r="J2" s="54"/>
      <c r="K2" s="13"/>
      <c r="L2" s="13"/>
    </row>
    <row r="3" spans="1:13" x14ac:dyDescent="0.25">
      <c r="A3" s="13"/>
      <c r="B3" s="13"/>
      <c r="C3" s="14"/>
      <c r="I3" s="13" t="s">
        <v>127</v>
      </c>
      <c r="J3" s="54"/>
      <c r="K3" s="13"/>
      <c r="L3" s="13"/>
    </row>
    <row r="4" spans="1:13" x14ac:dyDescent="0.25">
      <c r="A4" s="112" t="s">
        <v>132</v>
      </c>
      <c r="B4" s="112"/>
      <c r="C4" s="14"/>
      <c r="I4" s="13" t="s">
        <v>128</v>
      </c>
      <c r="J4" s="54"/>
      <c r="K4" s="13"/>
      <c r="L4" s="13"/>
    </row>
    <row r="5" spans="1:13" x14ac:dyDescent="0.25">
      <c r="A5" s="113" t="s">
        <v>133</v>
      </c>
      <c r="B5" s="113"/>
      <c r="C5" s="14"/>
      <c r="I5" s="13" t="s">
        <v>129</v>
      </c>
      <c r="J5" s="54"/>
      <c r="K5" s="13"/>
      <c r="L5" s="13"/>
    </row>
    <row r="6" spans="1:13" x14ac:dyDescent="0.25">
      <c r="A6" s="13" t="s">
        <v>130</v>
      </c>
      <c r="B6" s="17"/>
      <c r="C6" s="18"/>
      <c r="D6" s="13"/>
      <c r="E6" s="54"/>
      <c r="F6" s="13"/>
      <c r="G6" s="13"/>
    </row>
    <row r="7" spans="1:13" x14ac:dyDescent="0.25">
      <c r="A7" s="25"/>
      <c r="B7" s="17"/>
      <c r="C7" s="18"/>
      <c r="D7" s="13"/>
      <c r="E7" s="54"/>
      <c r="F7" s="13"/>
      <c r="G7" s="13"/>
    </row>
    <row r="8" spans="1:13" x14ac:dyDescent="0.25">
      <c r="A8" s="13"/>
      <c r="B8" s="17"/>
      <c r="C8" s="18"/>
      <c r="D8" s="13"/>
      <c r="E8" s="54"/>
      <c r="F8" s="13"/>
      <c r="G8" s="13"/>
    </row>
    <row r="9" spans="1:13" x14ac:dyDescent="0.25">
      <c r="A9" s="13"/>
      <c r="B9" s="13"/>
      <c r="C9" s="14"/>
      <c r="D9" s="13"/>
      <c r="E9" s="54"/>
      <c r="F9" s="13"/>
      <c r="G9" s="13"/>
    </row>
    <row r="10" spans="1:13" x14ac:dyDescent="0.25">
      <c r="A10" s="114" t="s">
        <v>131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.75" thickBot="1" x14ac:dyDescent="0.3">
      <c r="A11" s="114" t="s">
        <v>323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153</v>
      </c>
      <c r="G12" s="110"/>
      <c r="H12" s="109" t="s">
        <v>154</v>
      </c>
      <c r="I12" s="110"/>
      <c r="J12" s="109" t="s">
        <v>155</v>
      </c>
      <c r="K12" s="110"/>
      <c r="L12" s="109" t="s">
        <v>156</v>
      </c>
      <c r="M12" s="111"/>
    </row>
    <row r="13" spans="1:13" x14ac:dyDescent="0.25">
      <c r="A13" s="116"/>
      <c r="B13" s="119"/>
      <c r="C13" s="119"/>
      <c r="D13" s="119"/>
      <c r="E13" s="119"/>
      <c r="F13" s="104" t="s">
        <v>157</v>
      </c>
      <c r="G13" s="104" t="s">
        <v>158</v>
      </c>
      <c r="H13" s="104" t="s">
        <v>157</v>
      </c>
      <c r="I13" s="104" t="s">
        <v>158</v>
      </c>
      <c r="J13" s="104" t="s">
        <v>157</v>
      </c>
      <c r="K13" s="104" t="s">
        <v>158</v>
      </c>
      <c r="L13" s="104" t="s">
        <v>157</v>
      </c>
      <c r="M13" s="106" t="s">
        <v>158</v>
      </c>
    </row>
    <row r="14" spans="1:13" x14ac:dyDescent="0.25">
      <c r="A14" s="11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7"/>
    </row>
    <row r="15" spans="1:13" ht="26.25" customHeight="1" x14ac:dyDescent="0.25">
      <c r="A15" s="95" t="s">
        <v>159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1:13" ht="15" customHeight="1" x14ac:dyDescent="0.25">
      <c r="A16" s="80">
        <v>1</v>
      </c>
      <c r="B16" s="81" t="s">
        <v>160</v>
      </c>
      <c r="C16" s="82" t="s">
        <v>161</v>
      </c>
      <c r="D16" s="81" t="s">
        <v>162</v>
      </c>
      <c r="E16" s="83">
        <v>29.979399999999998</v>
      </c>
      <c r="F16" s="83">
        <v>3.8</v>
      </c>
      <c r="G16" s="84">
        <v>113.92</v>
      </c>
      <c r="H16" s="83"/>
      <c r="I16" s="84"/>
      <c r="J16" s="83">
        <v>0.4</v>
      </c>
      <c r="K16" s="84">
        <v>11.99</v>
      </c>
      <c r="L16" s="83">
        <v>3.4</v>
      </c>
      <c r="M16" s="85">
        <v>101.93</v>
      </c>
    </row>
    <row r="17" spans="1:13" ht="23.25" customHeight="1" x14ac:dyDescent="0.25">
      <c r="A17" s="80">
        <v>2</v>
      </c>
      <c r="B17" s="81" t="s">
        <v>302</v>
      </c>
      <c r="C17" s="82" t="s">
        <v>161</v>
      </c>
      <c r="D17" s="81" t="s">
        <v>162</v>
      </c>
      <c r="E17" s="83">
        <v>40.020000000000003</v>
      </c>
      <c r="F17" s="83">
        <v>1</v>
      </c>
      <c r="G17" s="84">
        <v>40.020000000000003</v>
      </c>
      <c r="H17" s="83"/>
      <c r="I17" s="84"/>
      <c r="J17" s="83"/>
      <c r="K17" s="84"/>
      <c r="L17" s="83">
        <v>1</v>
      </c>
      <c r="M17" s="85">
        <v>40.020000000000003</v>
      </c>
    </row>
    <row r="18" spans="1:13" ht="13.5" customHeight="1" x14ac:dyDescent="0.25">
      <c r="A18" s="80">
        <v>3</v>
      </c>
      <c r="B18" s="81" t="s">
        <v>164</v>
      </c>
      <c r="C18" s="82" t="s">
        <v>161</v>
      </c>
      <c r="D18" s="81" t="s">
        <v>162</v>
      </c>
      <c r="E18" s="83">
        <v>12.816700000000001</v>
      </c>
      <c r="F18" s="83">
        <v>1.6</v>
      </c>
      <c r="G18" s="84">
        <v>20.51</v>
      </c>
      <c r="H18" s="83"/>
      <c r="I18" s="84"/>
      <c r="J18" s="83">
        <v>0.4</v>
      </c>
      <c r="K18" s="84">
        <v>5.13</v>
      </c>
      <c r="L18" s="83">
        <v>1.2000000000000002</v>
      </c>
      <c r="M18" s="85">
        <v>15.380000000000003</v>
      </c>
    </row>
    <row r="19" spans="1:13" ht="13.5" customHeight="1" x14ac:dyDescent="0.25">
      <c r="A19" s="80">
        <v>4</v>
      </c>
      <c r="B19" s="81" t="s">
        <v>165</v>
      </c>
      <c r="C19" s="82" t="s">
        <v>161</v>
      </c>
      <c r="D19" s="81" t="s">
        <v>162</v>
      </c>
      <c r="E19" s="83">
        <v>54.3611</v>
      </c>
      <c r="F19" s="83">
        <v>1.9</v>
      </c>
      <c r="G19" s="84">
        <v>103.29</v>
      </c>
      <c r="H19" s="83"/>
      <c r="I19" s="84"/>
      <c r="J19" s="83">
        <v>0.1</v>
      </c>
      <c r="K19" s="84">
        <v>5.44</v>
      </c>
      <c r="L19" s="83">
        <v>1.7999999999999998</v>
      </c>
      <c r="M19" s="85">
        <v>97.850000000000009</v>
      </c>
    </row>
    <row r="20" spans="1:13" ht="13.5" customHeight="1" x14ac:dyDescent="0.25">
      <c r="A20" s="80">
        <v>5</v>
      </c>
      <c r="B20" s="81" t="s">
        <v>166</v>
      </c>
      <c r="C20" s="82" t="s">
        <v>161</v>
      </c>
      <c r="D20" s="81" t="s">
        <v>162</v>
      </c>
      <c r="E20" s="83">
        <v>20.749099999999999</v>
      </c>
      <c r="F20" s="83">
        <v>5.8</v>
      </c>
      <c r="G20" s="84">
        <v>120.34</v>
      </c>
      <c r="H20" s="83"/>
      <c r="I20" s="84"/>
      <c r="J20" s="83">
        <v>0.3</v>
      </c>
      <c r="K20" s="84">
        <v>6.22</v>
      </c>
      <c r="L20" s="83">
        <v>5.5</v>
      </c>
      <c r="M20" s="85">
        <v>114.12</v>
      </c>
    </row>
    <row r="21" spans="1:13" ht="13.5" customHeight="1" x14ac:dyDescent="0.25">
      <c r="A21" s="80">
        <v>6</v>
      </c>
      <c r="B21" s="81" t="s">
        <v>167</v>
      </c>
      <c r="C21" s="82" t="s">
        <v>161</v>
      </c>
      <c r="D21" s="81" t="s">
        <v>162</v>
      </c>
      <c r="E21" s="83">
        <v>30.04</v>
      </c>
      <c r="F21" s="83">
        <v>1</v>
      </c>
      <c r="G21" s="84">
        <v>30.04</v>
      </c>
      <c r="H21" s="83"/>
      <c r="I21" s="84"/>
      <c r="J21" s="83"/>
      <c r="K21" s="84"/>
      <c r="L21" s="83">
        <v>1</v>
      </c>
      <c r="M21" s="85">
        <v>30.04</v>
      </c>
    </row>
    <row r="22" spans="1:13" ht="23.25" customHeight="1" x14ac:dyDescent="0.25">
      <c r="A22" s="80">
        <v>7</v>
      </c>
      <c r="B22" s="81" t="s">
        <v>168</v>
      </c>
      <c r="C22" s="82" t="s">
        <v>161</v>
      </c>
      <c r="D22" s="81" t="s">
        <v>162</v>
      </c>
      <c r="E22" s="83">
        <v>31.65</v>
      </c>
      <c r="F22" s="83">
        <v>1</v>
      </c>
      <c r="G22" s="84">
        <v>31.65</v>
      </c>
      <c r="H22" s="83"/>
      <c r="I22" s="84"/>
      <c r="J22" s="83"/>
      <c r="K22" s="84"/>
      <c r="L22" s="83">
        <v>1</v>
      </c>
      <c r="M22" s="85">
        <v>31.65</v>
      </c>
    </row>
    <row r="23" spans="1:13" ht="23.25" customHeight="1" x14ac:dyDescent="0.25">
      <c r="A23" s="80">
        <v>8</v>
      </c>
      <c r="B23" s="81" t="s">
        <v>169</v>
      </c>
      <c r="C23" s="82" t="s">
        <v>161</v>
      </c>
      <c r="D23" s="81" t="s">
        <v>162</v>
      </c>
      <c r="E23" s="83">
        <v>18.9909</v>
      </c>
      <c r="F23" s="83">
        <v>2.5</v>
      </c>
      <c r="G23" s="84">
        <v>47.48</v>
      </c>
      <c r="H23" s="83"/>
      <c r="I23" s="84"/>
      <c r="J23" s="83">
        <v>0.3</v>
      </c>
      <c r="K23" s="84">
        <v>5.7</v>
      </c>
      <c r="L23" s="83">
        <v>2.2000000000000002</v>
      </c>
      <c r="M23" s="85">
        <v>41.779999999999994</v>
      </c>
    </row>
    <row r="24" spans="1:13" ht="16.5" customHeight="1" x14ac:dyDescent="0.25">
      <c r="A24" s="80">
        <v>9</v>
      </c>
      <c r="B24" s="81" t="s">
        <v>170</v>
      </c>
      <c r="C24" s="82" t="s">
        <v>161</v>
      </c>
      <c r="D24" s="81" t="s">
        <v>162</v>
      </c>
      <c r="E24" s="83">
        <v>14.15</v>
      </c>
      <c r="F24" s="83">
        <v>0.8</v>
      </c>
      <c r="G24" s="84">
        <v>11.31</v>
      </c>
      <c r="H24" s="83"/>
      <c r="I24" s="84"/>
      <c r="J24" s="83">
        <v>0.4</v>
      </c>
      <c r="K24" s="84">
        <v>5.65</v>
      </c>
      <c r="L24" s="83">
        <v>0.4</v>
      </c>
      <c r="M24" s="85">
        <v>5.66</v>
      </c>
    </row>
    <row r="25" spans="1:13" ht="22.5" customHeight="1" x14ac:dyDescent="0.25">
      <c r="A25" s="80">
        <v>10</v>
      </c>
      <c r="B25" s="81" t="s">
        <v>172</v>
      </c>
      <c r="C25" s="82" t="s">
        <v>161</v>
      </c>
      <c r="D25" s="81" t="s">
        <v>162</v>
      </c>
      <c r="E25" s="83">
        <v>46.214300000000001</v>
      </c>
      <c r="F25" s="83">
        <v>0.7</v>
      </c>
      <c r="G25" s="84">
        <v>32.35</v>
      </c>
      <c r="H25" s="83"/>
      <c r="I25" s="84"/>
      <c r="J25" s="83"/>
      <c r="K25" s="84"/>
      <c r="L25" s="83">
        <v>0.7</v>
      </c>
      <c r="M25" s="85">
        <v>32.35</v>
      </c>
    </row>
    <row r="26" spans="1:13" ht="15" customHeight="1" x14ac:dyDescent="0.25">
      <c r="A26" s="80">
        <v>11</v>
      </c>
      <c r="B26" s="81" t="s">
        <v>173</v>
      </c>
      <c r="C26" s="82" t="s">
        <v>161</v>
      </c>
      <c r="D26" s="81" t="s">
        <v>162</v>
      </c>
      <c r="E26" s="83">
        <v>54.74</v>
      </c>
      <c r="F26" s="83">
        <v>1</v>
      </c>
      <c r="G26" s="84">
        <v>54.74</v>
      </c>
      <c r="H26" s="83"/>
      <c r="I26" s="84"/>
      <c r="J26" s="83"/>
      <c r="K26" s="84"/>
      <c r="L26" s="83">
        <v>1</v>
      </c>
      <c r="M26" s="85">
        <v>54.74</v>
      </c>
    </row>
    <row r="27" spans="1:13" ht="25.5" customHeight="1" x14ac:dyDescent="0.25">
      <c r="A27" s="80">
        <v>12</v>
      </c>
      <c r="B27" s="81" t="s">
        <v>174</v>
      </c>
      <c r="C27" s="82" t="s">
        <v>161</v>
      </c>
      <c r="D27" s="81" t="s">
        <v>162</v>
      </c>
      <c r="E27" s="83">
        <v>37.700600000000001</v>
      </c>
      <c r="F27" s="83">
        <v>1.67</v>
      </c>
      <c r="G27" s="84">
        <v>62.96</v>
      </c>
      <c r="H27" s="83"/>
      <c r="I27" s="84"/>
      <c r="J27" s="83"/>
      <c r="K27" s="84"/>
      <c r="L27" s="83">
        <v>1.67</v>
      </c>
      <c r="M27" s="85">
        <v>62.96</v>
      </c>
    </row>
    <row r="28" spans="1:13" ht="24.75" customHeight="1" x14ac:dyDescent="0.25">
      <c r="A28" s="80">
        <v>13</v>
      </c>
      <c r="B28" s="81" t="s">
        <v>175</v>
      </c>
      <c r="C28" s="82" t="s">
        <v>161</v>
      </c>
      <c r="D28" s="81" t="s">
        <v>162</v>
      </c>
      <c r="E28" s="83">
        <v>82.620800000000003</v>
      </c>
      <c r="F28" s="83">
        <v>2.8</v>
      </c>
      <c r="G28" s="84">
        <v>231.34</v>
      </c>
      <c r="H28" s="83"/>
      <c r="I28" s="84"/>
      <c r="J28" s="83">
        <v>0.4</v>
      </c>
      <c r="K28" s="84">
        <v>33.049999999999997</v>
      </c>
      <c r="L28" s="83">
        <v>2.4</v>
      </c>
      <c r="M28" s="85">
        <v>198.29000000000002</v>
      </c>
    </row>
    <row r="29" spans="1:13" ht="24.75" customHeight="1" x14ac:dyDescent="0.25">
      <c r="A29" s="80">
        <v>14</v>
      </c>
      <c r="B29" s="81" t="s">
        <v>176</v>
      </c>
      <c r="C29" s="82" t="s">
        <v>161</v>
      </c>
      <c r="D29" s="81" t="s">
        <v>162</v>
      </c>
      <c r="E29" s="83">
        <v>18.513300000000001</v>
      </c>
      <c r="F29" s="83">
        <v>1.6</v>
      </c>
      <c r="G29" s="84">
        <v>29.62</v>
      </c>
      <c r="H29" s="83"/>
      <c r="I29" s="84"/>
      <c r="J29" s="83">
        <v>0.1</v>
      </c>
      <c r="K29" s="84">
        <v>1.85</v>
      </c>
      <c r="L29" s="83">
        <v>1.5</v>
      </c>
      <c r="M29" s="85">
        <v>27.77</v>
      </c>
    </row>
    <row r="30" spans="1:13" ht="24.75" customHeight="1" x14ac:dyDescent="0.25">
      <c r="A30" s="108" t="s">
        <v>177</v>
      </c>
      <c r="B30" s="120"/>
      <c r="C30" s="82"/>
      <c r="D30" s="81"/>
      <c r="E30" s="83"/>
      <c r="F30" s="86">
        <f>SUM(F16:F29)</f>
        <v>27.170000000000005</v>
      </c>
      <c r="G30" s="86">
        <f t="shared" ref="G30:M30" si="0">SUM(G16:G29)</f>
        <v>929.57000000000016</v>
      </c>
      <c r="H30" s="86">
        <f t="shared" si="0"/>
        <v>0</v>
      </c>
      <c r="I30" s="86">
        <f t="shared" si="0"/>
        <v>0</v>
      </c>
      <c r="J30" s="86">
        <f t="shared" si="0"/>
        <v>2.4</v>
      </c>
      <c r="K30" s="86">
        <f t="shared" si="0"/>
        <v>75.03</v>
      </c>
      <c r="L30" s="86">
        <f t="shared" si="0"/>
        <v>24.769999999999996</v>
      </c>
      <c r="M30" s="86">
        <f t="shared" si="0"/>
        <v>854.54</v>
      </c>
    </row>
    <row r="31" spans="1:13" ht="46.5" customHeight="1" x14ac:dyDescent="0.25">
      <c r="A31" s="95" t="s">
        <v>178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</row>
    <row r="32" spans="1:13" ht="25.5" customHeight="1" x14ac:dyDescent="0.25">
      <c r="A32" s="80">
        <v>15</v>
      </c>
      <c r="B32" s="81" t="s">
        <v>324</v>
      </c>
      <c r="C32" s="82" t="s">
        <v>161</v>
      </c>
      <c r="D32" s="81" t="s">
        <v>162</v>
      </c>
      <c r="E32" s="83">
        <v>1237.1448</v>
      </c>
      <c r="F32" s="83"/>
      <c r="G32" s="84"/>
      <c r="H32" s="83">
        <v>42</v>
      </c>
      <c r="I32" s="84">
        <v>51960.08</v>
      </c>
      <c r="J32" s="83"/>
      <c r="K32" s="84"/>
      <c r="L32" s="83">
        <v>42</v>
      </c>
      <c r="M32" s="85">
        <v>51960.08</v>
      </c>
    </row>
    <row r="33" spans="1:13" ht="25.5" customHeight="1" x14ac:dyDescent="0.25">
      <c r="A33" s="80">
        <v>16</v>
      </c>
      <c r="B33" s="81" t="s">
        <v>310</v>
      </c>
      <c r="C33" s="82" t="s">
        <v>161</v>
      </c>
      <c r="D33" s="81" t="s">
        <v>162</v>
      </c>
      <c r="E33" s="83">
        <v>312.44</v>
      </c>
      <c r="F33" s="83">
        <v>8</v>
      </c>
      <c r="G33" s="84">
        <v>2499.52</v>
      </c>
      <c r="H33" s="83"/>
      <c r="I33" s="84"/>
      <c r="J33" s="83"/>
      <c r="K33" s="84"/>
      <c r="L33" s="83">
        <v>8</v>
      </c>
      <c r="M33" s="85">
        <v>2499.52</v>
      </c>
    </row>
    <row r="34" spans="1:13" ht="25.5" customHeight="1" x14ac:dyDescent="0.25">
      <c r="A34" s="80">
        <v>17</v>
      </c>
      <c r="B34" s="81" t="s">
        <v>311</v>
      </c>
      <c r="C34" s="82" t="s">
        <v>161</v>
      </c>
      <c r="D34" s="81" t="s">
        <v>162</v>
      </c>
      <c r="E34" s="83">
        <v>392.69</v>
      </c>
      <c r="F34" s="83">
        <v>80</v>
      </c>
      <c r="G34" s="84">
        <v>31415.200000000001</v>
      </c>
      <c r="H34" s="83"/>
      <c r="I34" s="84"/>
      <c r="J34" s="83">
        <v>8</v>
      </c>
      <c r="K34" s="84">
        <v>3141.52</v>
      </c>
      <c r="L34" s="83">
        <v>72</v>
      </c>
      <c r="M34" s="85">
        <v>28273.68</v>
      </c>
    </row>
    <row r="35" spans="1:13" ht="25.5" customHeight="1" x14ac:dyDescent="0.25">
      <c r="A35" s="80">
        <v>18</v>
      </c>
      <c r="B35" s="81" t="s">
        <v>312</v>
      </c>
      <c r="C35" s="82" t="s">
        <v>161</v>
      </c>
      <c r="D35" s="81" t="s">
        <v>162</v>
      </c>
      <c r="E35" s="83">
        <v>440.84</v>
      </c>
      <c r="F35" s="83">
        <v>80</v>
      </c>
      <c r="G35" s="84">
        <v>35267.199999999997</v>
      </c>
      <c r="H35" s="83"/>
      <c r="I35" s="84"/>
      <c r="J35" s="83">
        <v>8</v>
      </c>
      <c r="K35" s="84">
        <v>3526.72</v>
      </c>
      <c r="L35" s="83">
        <v>72</v>
      </c>
      <c r="M35" s="85">
        <v>31740.479999999996</v>
      </c>
    </row>
    <row r="36" spans="1:13" ht="25.5" customHeight="1" x14ac:dyDescent="0.25">
      <c r="A36" s="80">
        <v>19</v>
      </c>
      <c r="B36" s="81" t="s">
        <v>308</v>
      </c>
      <c r="C36" s="82" t="s">
        <v>161</v>
      </c>
      <c r="D36" s="81" t="s">
        <v>162</v>
      </c>
      <c r="E36" s="83">
        <v>559.61</v>
      </c>
      <c r="F36" s="83">
        <v>2</v>
      </c>
      <c r="G36" s="84">
        <v>1119.22</v>
      </c>
      <c r="H36" s="83">
        <v>10</v>
      </c>
      <c r="I36" s="84">
        <v>5596.1</v>
      </c>
      <c r="J36" s="83">
        <v>7</v>
      </c>
      <c r="K36" s="84">
        <v>3917.27</v>
      </c>
      <c r="L36" s="83">
        <v>5</v>
      </c>
      <c r="M36" s="85">
        <v>2798.0500000000006</v>
      </c>
    </row>
    <row r="37" spans="1:13" ht="25.5" customHeight="1" x14ac:dyDescent="0.25">
      <c r="A37" s="80">
        <v>20</v>
      </c>
      <c r="B37" s="81" t="s">
        <v>313</v>
      </c>
      <c r="C37" s="82" t="s">
        <v>161</v>
      </c>
      <c r="D37" s="81" t="s">
        <v>162</v>
      </c>
      <c r="E37" s="83">
        <v>466.52</v>
      </c>
      <c r="F37" s="83">
        <v>16</v>
      </c>
      <c r="G37" s="84">
        <v>7464.32</v>
      </c>
      <c r="H37" s="83"/>
      <c r="I37" s="84"/>
      <c r="J37" s="83"/>
      <c r="K37" s="84"/>
      <c r="L37" s="83">
        <v>16</v>
      </c>
      <c r="M37" s="85">
        <v>7464.32</v>
      </c>
    </row>
    <row r="38" spans="1:13" ht="25.5" customHeight="1" x14ac:dyDescent="0.25">
      <c r="A38" s="80">
        <v>21</v>
      </c>
      <c r="B38" s="81" t="s">
        <v>314</v>
      </c>
      <c r="C38" s="82" t="s">
        <v>161</v>
      </c>
      <c r="D38" s="81" t="s">
        <v>162</v>
      </c>
      <c r="E38" s="83">
        <v>376.64</v>
      </c>
      <c r="F38" s="83">
        <v>8</v>
      </c>
      <c r="G38" s="84">
        <v>3013.12</v>
      </c>
      <c r="H38" s="83"/>
      <c r="I38" s="84"/>
      <c r="J38" s="83"/>
      <c r="K38" s="84"/>
      <c r="L38" s="83">
        <v>8</v>
      </c>
      <c r="M38" s="85">
        <v>3013.12</v>
      </c>
    </row>
    <row r="39" spans="1:13" ht="25.5" customHeight="1" x14ac:dyDescent="0.25">
      <c r="A39" s="80">
        <v>22</v>
      </c>
      <c r="B39" s="81" t="s">
        <v>315</v>
      </c>
      <c r="C39" s="82" t="s">
        <v>161</v>
      </c>
      <c r="D39" s="81" t="s">
        <v>162</v>
      </c>
      <c r="E39" s="83"/>
      <c r="F39" s="83">
        <v>8</v>
      </c>
      <c r="G39" s="84">
        <v>3132.96</v>
      </c>
      <c r="H39" s="83"/>
      <c r="I39" s="84"/>
      <c r="J39" s="83">
        <v>8</v>
      </c>
      <c r="K39" s="84">
        <v>3132.96</v>
      </c>
      <c r="L39" s="83"/>
      <c r="M39" s="85"/>
    </row>
    <row r="40" spans="1:13" ht="25.5" customHeight="1" x14ac:dyDescent="0.25">
      <c r="A40" s="80">
        <v>23</v>
      </c>
      <c r="B40" s="81" t="s">
        <v>316</v>
      </c>
      <c r="C40" s="82" t="s">
        <v>161</v>
      </c>
      <c r="D40" s="81" t="s">
        <v>162</v>
      </c>
      <c r="E40" s="83">
        <v>423.72</v>
      </c>
      <c r="F40" s="83">
        <v>14</v>
      </c>
      <c r="G40" s="84">
        <v>5932.08</v>
      </c>
      <c r="H40" s="83"/>
      <c r="I40" s="84"/>
      <c r="J40" s="83"/>
      <c r="K40" s="84"/>
      <c r="L40" s="83">
        <v>14</v>
      </c>
      <c r="M40" s="85">
        <v>5932.08</v>
      </c>
    </row>
    <row r="41" spans="1:13" ht="25.5" customHeight="1" x14ac:dyDescent="0.25">
      <c r="A41" s="80">
        <v>24</v>
      </c>
      <c r="B41" s="81" t="s">
        <v>325</v>
      </c>
      <c r="C41" s="82" t="s">
        <v>161</v>
      </c>
      <c r="D41" s="81" t="s">
        <v>162</v>
      </c>
      <c r="E41" s="83">
        <v>695.5</v>
      </c>
      <c r="F41" s="83"/>
      <c r="G41" s="84"/>
      <c r="H41" s="83">
        <v>7</v>
      </c>
      <c r="I41" s="84">
        <v>4868.5</v>
      </c>
      <c r="J41" s="83"/>
      <c r="K41" s="84"/>
      <c r="L41" s="83">
        <v>7</v>
      </c>
      <c r="M41" s="85">
        <v>4868.5</v>
      </c>
    </row>
    <row r="42" spans="1:13" ht="25.5" customHeight="1" x14ac:dyDescent="0.25">
      <c r="A42" s="80">
        <v>25</v>
      </c>
      <c r="B42" s="81" t="s">
        <v>318</v>
      </c>
      <c r="C42" s="82" t="s">
        <v>161</v>
      </c>
      <c r="D42" s="81" t="s">
        <v>162</v>
      </c>
      <c r="E42" s="83">
        <v>308.16000000000003</v>
      </c>
      <c r="F42" s="83">
        <v>8</v>
      </c>
      <c r="G42" s="84">
        <v>2465.2800000000002</v>
      </c>
      <c r="H42" s="83"/>
      <c r="I42" s="84"/>
      <c r="J42" s="83"/>
      <c r="K42" s="84"/>
      <c r="L42" s="83">
        <v>8</v>
      </c>
      <c r="M42" s="85">
        <v>2465.2800000000002</v>
      </c>
    </row>
    <row r="43" spans="1:13" ht="25.5" customHeight="1" x14ac:dyDescent="0.25">
      <c r="A43" s="80">
        <v>26</v>
      </c>
      <c r="B43" s="81" t="s">
        <v>183</v>
      </c>
      <c r="C43" s="82" t="s">
        <v>180</v>
      </c>
      <c r="D43" s="81" t="s">
        <v>162</v>
      </c>
      <c r="E43" s="83">
        <v>1.9018999999999999</v>
      </c>
      <c r="F43" s="83">
        <v>21</v>
      </c>
      <c r="G43" s="84">
        <v>39.94</v>
      </c>
      <c r="H43" s="83"/>
      <c r="I43" s="84"/>
      <c r="J43" s="83">
        <v>5</v>
      </c>
      <c r="K43" s="84">
        <v>9.51</v>
      </c>
      <c r="L43" s="83">
        <v>16</v>
      </c>
      <c r="M43" s="85">
        <v>30.43</v>
      </c>
    </row>
    <row r="44" spans="1:13" ht="25.5" customHeight="1" x14ac:dyDescent="0.25">
      <c r="A44" s="80">
        <v>27</v>
      </c>
      <c r="B44" s="81" t="s">
        <v>184</v>
      </c>
      <c r="C44" s="82" t="s">
        <v>180</v>
      </c>
      <c r="D44" s="81" t="s">
        <v>162</v>
      </c>
      <c r="E44" s="83"/>
      <c r="F44" s="83">
        <v>10</v>
      </c>
      <c r="G44" s="84">
        <v>11.89</v>
      </c>
      <c r="H44" s="83"/>
      <c r="I44" s="84"/>
      <c r="J44" s="83">
        <v>10</v>
      </c>
      <c r="K44" s="84">
        <v>11.89</v>
      </c>
      <c r="L44" s="83"/>
      <c r="M44" s="85"/>
    </row>
    <row r="45" spans="1:13" ht="25.5" customHeight="1" x14ac:dyDescent="0.25">
      <c r="A45" s="80">
        <v>28</v>
      </c>
      <c r="B45" s="81" t="s">
        <v>185</v>
      </c>
      <c r="C45" s="82" t="s">
        <v>180</v>
      </c>
      <c r="D45" s="81" t="s">
        <v>162</v>
      </c>
      <c r="E45" s="83">
        <v>2.0299999999999998</v>
      </c>
      <c r="F45" s="83">
        <v>3</v>
      </c>
      <c r="G45" s="84">
        <v>6.1</v>
      </c>
      <c r="H45" s="83"/>
      <c r="I45" s="84"/>
      <c r="J45" s="83">
        <v>2</v>
      </c>
      <c r="K45" s="84">
        <v>4.07</v>
      </c>
      <c r="L45" s="83">
        <v>1</v>
      </c>
      <c r="M45" s="85">
        <v>2.0299999999999994</v>
      </c>
    </row>
    <row r="46" spans="1:13" ht="25.5" customHeight="1" x14ac:dyDescent="0.25">
      <c r="A46" s="80">
        <v>29</v>
      </c>
      <c r="B46" s="81" t="s">
        <v>186</v>
      </c>
      <c r="C46" s="82" t="s">
        <v>180</v>
      </c>
      <c r="D46" s="81" t="s">
        <v>162</v>
      </c>
      <c r="E46" s="83">
        <v>1.4262999999999999</v>
      </c>
      <c r="F46" s="83">
        <v>59</v>
      </c>
      <c r="G46" s="84">
        <v>84.16</v>
      </c>
      <c r="H46" s="83"/>
      <c r="I46" s="84"/>
      <c r="J46" s="83">
        <v>29</v>
      </c>
      <c r="K46" s="84">
        <v>41.37</v>
      </c>
      <c r="L46" s="83">
        <v>30</v>
      </c>
      <c r="M46" s="85">
        <v>42.79</v>
      </c>
    </row>
    <row r="47" spans="1:13" ht="25.5" customHeight="1" x14ac:dyDescent="0.25">
      <c r="A47" s="108" t="s">
        <v>177</v>
      </c>
      <c r="B47" s="120"/>
      <c r="C47" s="82"/>
      <c r="D47" s="81"/>
      <c r="E47" s="83"/>
      <c r="F47" s="86">
        <f>SUM(F32:F46)</f>
        <v>317</v>
      </c>
      <c r="G47" s="86">
        <f t="shared" ref="G47:M47" si="1">SUM(G32:G46)</f>
        <v>92450.99</v>
      </c>
      <c r="H47" s="86">
        <f t="shared" si="1"/>
        <v>59</v>
      </c>
      <c r="I47" s="86">
        <f t="shared" si="1"/>
        <v>62424.68</v>
      </c>
      <c r="J47" s="86">
        <f t="shared" si="1"/>
        <v>77</v>
      </c>
      <c r="K47" s="86">
        <f t="shared" si="1"/>
        <v>13785.310000000001</v>
      </c>
      <c r="L47" s="86">
        <f t="shared" si="1"/>
        <v>299</v>
      </c>
      <c r="M47" s="86">
        <f t="shared" si="1"/>
        <v>141090.35999999999</v>
      </c>
    </row>
    <row r="48" spans="1:13" ht="25.5" customHeight="1" x14ac:dyDescent="0.25">
      <c r="A48" s="95" t="s">
        <v>190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</row>
    <row r="49" spans="1:13" ht="19.5" customHeight="1" x14ac:dyDescent="0.25">
      <c r="A49" s="80">
        <v>30</v>
      </c>
      <c r="B49" s="81" t="s">
        <v>191</v>
      </c>
      <c r="C49" s="82" t="s">
        <v>192</v>
      </c>
      <c r="D49" s="81" t="s">
        <v>162</v>
      </c>
      <c r="E49" s="83">
        <v>5.0111999999999997</v>
      </c>
      <c r="F49" s="83">
        <v>34</v>
      </c>
      <c r="G49" s="84">
        <v>170.38</v>
      </c>
      <c r="H49" s="83"/>
      <c r="I49" s="84"/>
      <c r="J49" s="83"/>
      <c r="K49" s="84"/>
      <c r="L49" s="83">
        <v>34</v>
      </c>
      <c r="M49" s="85">
        <v>170.38</v>
      </c>
    </row>
    <row r="50" spans="1:13" ht="19.5" customHeight="1" x14ac:dyDescent="0.25">
      <c r="A50" s="80">
        <v>31</v>
      </c>
      <c r="B50" s="81" t="s">
        <v>193</v>
      </c>
      <c r="C50" s="82" t="s">
        <v>189</v>
      </c>
      <c r="D50" s="81" t="s">
        <v>162</v>
      </c>
      <c r="E50" s="83">
        <v>104.99</v>
      </c>
      <c r="F50" s="83">
        <v>1</v>
      </c>
      <c r="G50" s="84">
        <v>104.99</v>
      </c>
      <c r="H50" s="83"/>
      <c r="I50" s="84"/>
      <c r="J50" s="83"/>
      <c r="K50" s="84"/>
      <c r="L50" s="83">
        <v>1</v>
      </c>
      <c r="M50" s="85">
        <v>104.99</v>
      </c>
    </row>
    <row r="51" spans="1:13" ht="19.5" customHeight="1" x14ac:dyDescent="0.25">
      <c r="A51" s="80">
        <v>32</v>
      </c>
      <c r="B51" s="81" t="s">
        <v>194</v>
      </c>
      <c r="C51" s="82" t="s">
        <v>195</v>
      </c>
      <c r="D51" s="81" t="s">
        <v>162</v>
      </c>
      <c r="E51" s="83">
        <v>0.34649999999999997</v>
      </c>
      <c r="F51" s="83">
        <v>40</v>
      </c>
      <c r="G51" s="84">
        <v>13.86</v>
      </c>
      <c r="H51" s="83"/>
      <c r="I51" s="84"/>
      <c r="J51" s="83"/>
      <c r="K51" s="84"/>
      <c r="L51" s="83">
        <v>40</v>
      </c>
      <c r="M51" s="85">
        <v>13.86</v>
      </c>
    </row>
    <row r="52" spans="1:13" ht="19.5" customHeight="1" x14ac:dyDescent="0.25">
      <c r="A52" s="80">
        <v>33</v>
      </c>
      <c r="B52" s="81" t="s">
        <v>196</v>
      </c>
      <c r="C52" s="82" t="s">
        <v>192</v>
      </c>
      <c r="D52" s="81" t="s">
        <v>162</v>
      </c>
      <c r="E52" s="83">
        <v>2.335</v>
      </c>
      <c r="F52" s="83">
        <v>18</v>
      </c>
      <c r="G52" s="84">
        <v>42.15</v>
      </c>
      <c r="H52" s="83"/>
      <c r="I52" s="84"/>
      <c r="J52" s="83">
        <v>2</v>
      </c>
      <c r="K52" s="84">
        <v>4.79</v>
      </c>
      <c r="L52" s="83">
        <v>16</v>
      </c>
      <c r="M52" s="85">
        <v>37.36</v>
      </c>
    </row>
    <row r="53" spans="1:13" ht="19.5" customHeight="1" x14ac:dyDescent="0.25">
      <c r="A53" s="80">
        <v>34</v>
      </c>
      <c r="B53" s="81" t="s">
        <v>197</v>
      </c>
      <c r="C53" s="82" t="s">
        <v>161</v>
      </c>
      <c r="D53" s="81" t="s">
        <v>162</v>
      </c>
      <c r="E53" s="83">
        <v>19.09</v>
      </c>
      <c r="F53" s="83">
        <v>15</v>
      </c>
      <c r="G53" s="84">
        <v>286.35000000000002</v>
      </c>
      <c r="H53" s="83"/>
      <c r="I53" s="84"/>
      <c r="J53" s="83"/>
      <c r="K53" s="84"/>
      <c r="L53" s="83">
        <v>15</v>
      </c>
      <c r="M53" s="85">
        <v>286.35000000000002</v>
      </c>
    </row>
    <row r="54" spans="1:13" ht="19.5" customHeight="1" x14ac:dyDescent="0.25">
      <c r="A54" s="80">
        <v>35</v>
      </c>
      <c r="B54" s="81" t="s">
        <v>198</v>
      </c>
      <c r="C54" s="82" t="s">
        <v>192</v>
      </c>
      <c r="D54" s="81" t="s">
        <v>162</v>
      </c>
      <c r="E54" s="83">
        <v>47.08</v>
      </c>
      <c r="F54" s="83">
        <v>2</v>
      </c>
      <c r="G54" s="84">
        <v>94.16</v>
      </c>
      <c r="H54" s="83"/>
      <c r="I54" s="84"/>
      <c r="J54" s="83"/>
      <c r="K54" s="84"/>
      <c r="L54" s="83">
        <v>2</v>
      </c>
      <c r="M54" s="85">
        <v>94.16</v>
      </c>
    </row>
    <row r="55" spans="1:13" ht="19.5" customHeight="1" x14ac:dyDescent="0.25">
      <c r="A55" s="80">
        <v>36</v>
      </c>
      <c r="B55" s="81" t="s">
        <v>199</v>
      </c>
      <c r="C55" s="82" t="s">
        <v>195</v>
      </c>
      <c r="D55" s="81" t="s">
        <v>162</v>
      </c>
      <c r="E55" s="83">
        <v>0.34239999999999998</v>
      </c>
      <c r="F55" s="83">
        <v>100</v>
      </c>
      <c r="G55" s="84">
        <v>34.24</v>
      </c>
      <c r="H55" s="83"/>
      <c r="I55" s="84"/>
      <c r="J55" s="83"/>
      <c r="K55" s="84"/>
      <c r="L55" s="83">
        <v>100</v>
      </c>
      <c r="M55" s="85">
        <v>34.24</v>
      </c>
    </row>
    <row r="56" spans="1:13" ht="19.5" customHeight="1" x14ac:dyDescent="0.25">
      <c r="A56" s="80">
        <v>37</v>
      </c>
      <c r="B56" s="81" t="s">
        <v>200</v>
      </c>
      <c r="C56" s="82" t="s">
        <v>192</v>
      </c>
      <c r="D56" s="81" t="s">
        <v>162</v>
      </c>
      <c r="E56" s="83">
        <v>0.91900000000000004</v>
      </c>
      <c r="F56" s="83">
        <v>10</v>
      </c>
      <c r="G56" s="84">
        <v>9.19</v>
      </c>
      <c r="H56" s="83"/>
      <c r="I56" s="84"/>
      <c r="J56" s="83"/>
      <c r="K56" s="84"/>
      <c r="L56" s="83">
        <v>10</v>
      </c>
      <c r="M56" s="85">
        <v>9.19</v>
      </c>
    </row>
    <row r="57" spans="1:13" ht="19.5" customHeight="1" x14ac:dyDescent="0.25">
      <c r="A57" s="80">
        <v>38</v>
      </c>
      <c r="B57" s="81" t="s">
        <v>201</v>
      </c>
      <c r="C57" s="82" t="s">
        <v>192</v>
      </c>
      <c r="D57" s="81" t="s">
        <v>162</v>
      </c>
      <c r="E57" s="83">
        <v>3.5516999999999999</v>
      </c>
      <c r="F57" s="83">
        <v>6</v>
      </c>
      <c r="G57" s="84">
        <v>21.31</v>
      </c>
      <c r="H57" s="83"/>
      <c r="I57" s="84"/>
      <c r="J57" s="83"/>
      <c r="K57" s="84"/>
      <c r="L57" s="83">
        <v>6</v>
      </c>
      <c r="M57" s="85">
        <v>21.31</v>
      </c>
    </row>
    <row r="58" spans="1:13" ht="19.5" customHeight="1" x14ac:dyDescent="0.25">
      <c r="A58" s="80">
        <v>39</v>
      </c>
      <c r="B58" s="81" t="s">
        <v>203</v>
      </c>
      <c r="C58" s="82" t="s">
        <v>161</v>
      </c>
      <c r="D58" s="81" t="s">
        <v>162</v>
      </c>
      <c r="E58" s="83">
        <v>16.27</v>
      </c>
      <c r="F58" s="83">
        <v>10</v>
      </c>
      <c r="G58" s="84">
        <v>162.69999999999999</v>
      </c>
      <c r="H58" s="83"/>
      <c r="I58" s="84"/>
      <c r="J58" s="83"/>
      <c r="K58" s="84"/>
      <c r="L58" s="83">
        <v>10</v>
      </c>
      <c r="M58" s="85">
        <v>162.69999999999999</v>
      </c>
    </row>
    <row r="59" spans="1:13" ht="19.5" customHeight="1" x14ac:dyDescent="0.25">
      <c r="A59" s="80">
        <v>40</v>
      </c>
      <c r="B59" s="81" t="s">
        <v>204</v>
      </c>
      <c r="C59" s="82" t="s">
        <v>161</v>
      </c>
      <c r="D59" s="81" t="s">
        <v>162</v>
      </c>
      <c r="E59" s="83">
        <v>176.55</v>
      </c>
      <c r="F59" s="83">
        <v>3</v>
      </c>
      <c r="G59" s="84">
        <v>529.65</v>
      </c>
      <c r="H59" s="83"/>
      <c r="I59" s="84"/>
      <c r="J59" s="83"/>
      <c r="K59" s="84"/>
      <c r="L59" s="83">
        <v>3</v>
      </c>
      <c r="M59" s="85">
        <v>529.65</v>
      </c>
    </row>
    <row r="60" spans="1:13" ht="19.5" customHeight="1" x14ac:dyDescent="0.25">
      <c r="A60" s="80">
        <v>41</v>
      </c>
      <c r="B60" s="81" t="s">
        <v>205</v>
      </c>
      <c r="C60" s="82" t="s">
        <v>189</v>
      </c>
      <c r="D60" s="81" t="s">
        <v>162</v>
      </c>
      <c r="E60" s="83">
        <v>12.88</v>
      </c>
      <c r="F60" s="83">
        <v>14</v>
      </c>
      <c r="G60" s="84">
        <v>180.32</v>
      </c>
      <c r="H60" s="83"/>
      <c r="I60" s="84"/>
      <c r="J60" s="83"/>
      <c r="K60" s="84"/>
      <c r="L60" s="83">
        <v>14</v>
      </c>
      <c r="M60" s="85">
        <v>180.32</v>
      </c>
    </row>
    <row r="61" spans="1:13" ht="19.5" customHeight="1" x14ac:dyDescent="0.25">
      <c r="A61" s="80">
        <v>42</v>
      </c>
      <c r="B61" s="81" t="s">
        <v>207</v>
      </c>
      <c r="C61" s="82" t="s">
        <v>192</v>
      </c>
      <c r="D61" s="81" t="s">
        <v>162</v>
      </c>
      <c r="E61" s="83">
        <v>1.7549999999999999</v>
      </c>
      <c r="F61" s="83">
        <v>20</v>
      </c>
      <c r="G61" s="84">
        <v>35.1</v>
      </c>
      <c r="H61" s="83"/>
      <c r="I61" s="84"/>
      <c r="J61" s="83"/>
      <c r="K61" s="84"/>
      <c r="L61" s="83">
        <v>20</v>
      </c>
      <c r="M61" s="85">
        <v>35.1</v>
      </c>
    </row>
    <row r="62" spans="1:13" ht="27" customHeight="1" x14ac:dyDescent="0.25">
      <c r="A62" s="80">
        <v>43</v>
      </c>
      <c r="B62" s="81" t="s">
        <v>208</v>
      </c>
      <c r="C62" s="82" t="s">
        <v>161</v>
      </c>
      <c r="D62" s="81" t="s">
        <v>162</v>
      </c>
      <c r="E62" s="83">
        <v>21.72</v>
      </c>
      <c r="F62" s="83">
        <v>4.5</v>
      </c>
      <c r="G62" s="84">
        <v>97.74</v>
      </c>
      <c r="H62" s="83"/>
      <c r="I62" s="84"/>
      <c r="J62" s="83"/>
      <c r="K62" s="84"/>
      <c r="L62" s="83">
        <v>4.5</v>
      </c>
      <c r="M62" s="85">
        <v>97.74</v>
      </c>
    </row>
    <row r="63" spans="1:13" ht="19.5" customHeight="1" x14ac:dyDescent="0.25">
      <c r="A63" s="80">
        <v>44</v>
      </c>
      <c r="B63" s="81" t="s">
        <v>209</v>
      </c>
      <c r="C63" s="82" t="s">
        <v>192</v>
      </c>
      <c r="D63" s="81" t="s">
        <v>162</v>
      </c>
      <c r="E63" s="83">
        <v>3.73</v>
      </c>
      <c r="F63" s="83">
        <v>5</v>
      </c>
      <c r="G63" s="84">
        <v>18.649999999999999</v>
      </c>
      <c r="H63" s="83"/>
      <c r="I63" s="84"/>
      <c r="J63" s="83"/>
      <c r="K63" s="84"/>
      <c r="L63" s="83">
        <v>5</v>
      </c>
      <c r="M63" s="85">
        <v>18.649999999999999</v>
      </c>
    </row>
    <row r="64" spans="1:13" ht="19.5" customHeight="1" x14ac:dyDescent="0.25">
      <c r="A64" s="80">
        <v>45</v>
      </c>
      <c r="B64" s="81" t="s">
        <v>210</v>
      </c>
      <c r="C64" s="82" t="s">
        <v>192</v>
      </c>
      <c r="D64" s="81" t="s">
        <v>162</v>
      </c>
      <c r="E64" s="83">
        <v>1.1268</v>
      </c>
      <c r="F64" s="83">
        <v>19</v>
      </c>
      <c r="G64" s="84">
        <v>21.41</v>
      </c>
      <c r="H64" s="83"/>
      <c r="I64" s="84"/>
      <c r="J64" s="83"/>
      <c r="K64" s="84"/>
      <c r="L64" s="83">
        <v>19</v>
      </c>
      <c r="M64" s="85">
        <v>21.41</v>
      </c>
    </row>
    <row r="65" spans="1:13" ht="19.5" customHeight="1" x14ac:dyDescent="0.25">
      <c r="A65" s="80">
        <v>46</v>
      </c>
      <c r="B65" s="81" t="s">
        <v>211</v>
      </c>
      <c r="C65" s="82" t="s">
        <v>192</v>
      </c>
      <c r="D65" s="81" t="s">
        <v>162</v>
      </c>
      <c r="E65" s="83">
        <v>3.4963000000000002</v>
      </c>
      <c r="F65" s="83">
        <v>20</v>
      </c>
      <c r="G65" s="84">
        <v>69.790000000000006</v>
      </c>
      <c r="H65" s="83"/>
      <c r="I65" s="84"/>
      <c r="J65" s="83">
        <v>1</v>
      </c>
      <c r="K65" s="84">
        <v>3.36</v>
      </c>
      <c r="L65" s="83">
        <v>19</v>
      </c>
      <c r="M65" s="85">
        <v>66.430000000000007</v>
      </c>
    </row>
    <row r="66" spans="1:13" ht="19.5" customHeight="1" x14ac:dyDescent="0.25">
      <c r="A66" s="80">
        <v>47</v>
      </c>
      <c r="B66" s="81" t="s">
        <v>212</v>
      </c>
      <c r="C66" s="82" t="s">
        <v>192</v>
      </c>
      <c r="D66" s="81" t="s">
        <v>162</v>
      </c>
      <c r="E66" s="83">
        <v>1.4766999999999999</v>
      </c>
      <c r="F66" s="83">
        <v>19</v>
      </c>
      <c r="G66" s="84">
        <v>28.03</v>
      </c>
      <c r="H66" s="83"/>
      <c r="I66" s="84"/>
      <c r="J66" s="83">
        <v>1</v>
      </c>
      <c r="K66" s="84">
        <v>1.45</v>
      </c>
      <c r="L66" s="83">
        <v>18</v>
      </c>
      <c r="M66" s="85">
        <v>26.580000000000002</v>
      </c>
    </row>
    <row r="67" spans="1:13" ht="19.5" customHeight="1" x14ac:dyDescent="0.25">
      <c r="A67" s="80">
        <v>48</v>
      </c>
      <c r="B67" s="81" t="s">
        <v>213</v>
      </c>
      <c r="C67" s="82" t="s">
        <v>161</v>
      </c>
      <c r="D67" s="81" t="s">
        <v>162</v>
      </c>
      <c r="E67" s="83">
        <v>7.58</v>
      </c>
      <c r="F67" s="83">
        <v>2</v>
      </c>
      <c r="G67" s="84">
        <v>15.16</v>
      </c>
      <c r="H67" s="83"/>
      <c r="I67" s="84"/>
      <c r="J67" s="83"/>
      <c r="K67" s="84"/>
      <c r="L67" s="83">
        <v>2</v>
      </c>
      <c r="M67" s="85">
        <v>15.16</v>
      </c>
    </row>
    <row r="68" spans="1:13" ht="19.5" customHeight="1" x14ac:dyDescent="0.25">
      <c r="A68" s="80">
        <v>49</v>
      </c>
      <c r="B68" s="81" t="s">
        <v>214</v>
      </c>
      <c r="C68" s="82" t="s">
        <v>161</v>
      </c>
      <c r="D68" s="81" t="s">
        <v>162</v>
      </c>
      <c r="E68" s="83">
        <v>14.3</v>
      </c>
      <c r="F68" s="83">
        <v>2</v>
      </c>
      <c r="G68" s="84">
        <v>28.6</v>
      </c>
      <c r="H68" s="83"/>
      <c r="I68" s="84"/>
      <c r="J68" s="83"/>
      <c r="K68" s="84"/>
      <c r="L68" s="83">
        <v>2</v>
      </c>
      <c r="M68" s="85">
        <v>28.6</v>
      </c>
    </row>
    <row r="69" spans="1:13" ht="19.5" customHeight="1" x14ac:dyDescent="0.25">
      <c r="A69" s="80">
        <v>50</v>
      </c>
      <c r="B69" s="81" t="s">
        <v>216</v>
      </c>
      <c r="C69" s="82" t="s">
        <v>192</v>
      </c>
      <c r="D69" s="81" t="s">
        <v>162</v>
      </c>
      <c r="E69" s="83">
        <v>4.9550000000000001</v>
      </c>
      <c r="F69" s="83">
        <v>8</v>
      </c>
      <c r="G69" s="84">
        <v>39.64</v>
      </c>
      <c r="H69" s="83"/>
      <c r="I69" s="84"/>
      <c r="J69" s="83"/>
      <c r="K69" s="84"/>
      <c r="L69" s="83">
        <v>8</v>
      </c>
      <c r="M69" s="85">
        <v>39.64</v>
      </c>
    </row>
    <row r="70" spans="1:13" ht="19.5" customHeight="1" x14ac:dyDescent="0.25">
      <c r="A70" s="80">
        <v>51</v>
      </c>
      <c r="B70" s="81" t="s">
        <v>217</v>
      </c>
      <c r="C70" s="82" t="s">
        <v>192</v>
      </c>
      <c r="D70" s="81" t="s">
        <v>162</v>
      </c>
      <c r="E70" s="83">
        <v>3.2075</v>
      </c>
      <c r="F70" s="83">
        <v>4</v>
      </c>
      <c r="G70" s="84">
        <v>12.83</v>
      </c>
      <c r="H70" s="83"/>
      <c r="I70" s="84"/>
      <c r="J70" s="83"/>
      <c r="K70" s="84"/>
      <c r="L70" s="83">
        <v>4</v>
      </c>
      <c r="M70" s="85">
        <v>12.83</v>
      </c>
    </row>
    <row r="71" spans="1:13" ht="19.5" customHeight="1" x14ac:dyDescent="0.25">
      <c r="A71" s="80">
        <v>52</v>
      </c>
      <c r="B71" s="81" t="s">
        <v>218</v>
      </c>
      <c r="C71" s="82" t="s">
        <v>161</v>
      </c>
      <c r="D71" s="81" t="s">
        <v>162</v>
      </c>
      <c r="E71" s="83"/>
      <c r="F71" s="83">
        <v>2</v>
      </c>
      <c r="G71" s="84">
        <v>93.5</v>
      </c>
      <c r="H71" s="83"/>
      <c r="I71" s="84"/>
      <c r="J71" s="83">
        <v>2</v>
      </c>
      <c r="K71" s="84">
        <v>93.5</v>
      </c>
      <c r="L71" s="83"/>
      <c r="M71" s="85"/>
    </row>
    <row r="72" spans="1:13" ht="19.5" customHeight="1" x14ac:dyDescent="0.25">
      <c r="A72" s="80">
        <v>53</v>
      </c>
      <c r="B72" s="81" t="s">
        <v>219</v>
      </c>
      <c r="C72" s="82" t="s">
        <v>161</v>
      </c>
      <c r="D72" s="81" t="s">
        <v>162</v>
      </c>
      <c r="E72" s="83">
        <v>10.59</v>
      </c>
      <c r="F72" s="83">
        <v>7</v>
      </c>
      <c r="G72" s="84">
        <v>74.13</v>
      </c>
      <c r="H72" s="83"/>
      <c r="I72" s="84"/>
      <c r="J72" s="83"/>
      <c r="K72" s="84"/>
      <c r="L72" s="83">
        <v>7</v>
      </c>
      <c r="M72" s="85">
        <v>74.13</v>
      </c>
    </row>
    <row r="73" spans="1:13" ht="19.5" customHeight="1" x14ac:dyDescent="0.25">
      <c r="A73" s="80">
        <v>54</v>
      </c>
      <c r="B73" s="81" t="s">
        <v>221</v>
      </c>
      <c r="C73" s="82" t="s">
        <v>192</v>
      </c>
      <c r="D73" s="81" t="s">
        <v>162</v>
      </c>
      <c r="E73" s="83">
        <v>4.0110000000000001</v>
      </c>
      <c r="F73" s="83">
        <v>10</v>
      </c>
      <c r="G73" s="84">
        <v>40.11</v>
      </c>
      <c r="H73" s="83"/>
      <c r="I73" s="84"/>
      <c r="J73" s="83"/>
      <c r="K73" s="84"/>
      <c r="L73" s="83">
        <v>10</v>
      </c>
      <c r="M73" s="85">
        <v>40.11</v>
      </c>
    </row>
    <row r="74" spans="1:13" ht="19.5" customHeight="1" x14ac:dyDescent="0.25">
      <c r="A74" s="80">
        <v>55</v>
      </c>
      <c r="B74" s="81" t="s">
        <v>222</v>
      </c>
      <c r="C74" s="82" t="s">
        <v>161</v>
      </c>
      <c r="D74" s="81" t="s">
        <v>162</v>
      </c>
      <c r="E74" s="83">
        <v>12.09</v>
      </c>
      <c r="F74" s="83">
        <v>2</v>
      </c>
      <c r="G74" s="84">
        <v>24.18</v>
      </c>
      <c r="H74" s="83"/>
      <c r="I74" s="84"/>
      <c r="J74" s="83"/>
      <c r="K74" s="84"/>
      <c r="L74" s="83">
        <v>2</v>
      </c>
      <c r="M74" s="85">
        <v>24.18</v>
      </c>
    </row>
    <row r="75" spans="1:13" ht="19.5" customHeight="1" x14ac:dyDescent="0.25">
      <c r="A75" s="80">
        <v>56</v>
      </c>
      <c r="B75" s="81" t="s">
        <v>224</v>
      </c>
      <c r="C75" s="82" t="s">
        <v>192</v>
      </c>
      <c r="D75" s="81" t="s">
        <v>162</v>
      </c>
      <c r="E75" s="83">
        <v>3.8443999999999998</v>
      </c>
      <c r="F75" s="83">
        <v>25</v>
      </c>
      <c r="G75" s="84">
        <v>96.11</v>
      </c>
      <c r="H75" s="83"/>
      <c r="I75" s="84"/>
      <c r="J75" s="83"/>
      <c r="K75" s="84"/>
      <c r="L75" s="83">
        <v>25</v>
      </c>
      <c r="M75" s="85">
        <v>96.11</v>
      </c>
    </row>
    <row r="76" spans="1:13" ht="19.5" customHeight="1" x14ac:dyDescent="0.25">
      <c r="A76" s="80">
        <v>57</v>
      </c>
      <c r="B76" s="81" t="s">
        <v>225</v>
      </c>
      <c r="C76" s="82" t="s">
        <v>192</v>
      </c>
      <c r="D76" s="81" t="s">
        <v>162</v>
      </c>
      <c r="E76" s="83">
        <v>11.556699999999999</v>
      </c>
      <c r="F76" s="83">
        <v>3</v>
      </c>
      <c r="G76" s="84">
        <v>34.67</v>
      </c>
      <c r="H76" s="83"/>
      <c r="I76" s="84"/>
      <c r="J76" s="83"/>
      <c r="K76" s="84"/>
      <c r="L76" s="83">
        <v>3</v>
      </c>
      <c r="M76" s="85">
        <v>34.67</v>
      </c>
    </row>
    <row r="77" spans="1:13" ht="19.5" customHeight="1" x14ac:dyDescent="0.25">
      <c r="A77" s="80">
        <v>58</v>
      </c>
      <c r="B77" s="81" t="s">
        <v>227</v>
      </c>
      <c r="C77" s="82" t="s">
        <v>189</v>
      </c>
      <c r="D77" s="81" t="s">
        <v>162</v>
      </c>
      <c r="E77" s="83">
        <v>2.7</v>
      </c>
      <c r="F77" s="83">
        <v>1</v>
      </c>
      <c r="G77" s="84">
        <v>2.7</v>
      </c>
      <c r="H77" s="83"/>
      <c r="I77" s="84"/>
      <c r="J77" s="83"/>
      <c r="K77" s="84"/>
      <c r="L77" s="83">
        <v>1</v>
      </c>
      <c r="M77" s="85">
        <v>2.7</v>
      </c>
    </row>
    <row r="78" spans="1:13" ht="19.5" customHeight="1" x14ac:dyDescent="0.25">
      <c r="A78" s="80">
        <v>59</v>
      </c>
      <c r="B78" s="81" t="s">
        <v>228</v>
      </c>
      <c r="C78" s="82" t="s">
        <v>229</v>
      </c>
      <c r="D78" s="81" t="s">
        <v>162</v>
      </c>
      <c r="E78" s="83">
        <v>23.655799999999999</v>
      </c>
      <c r="F78" s="83">
        <v>96</v>
      </c>
      <c r="G78" s="84">
        <v>2270.96</v>
      </c>
      <c r="H78" s="83"/>
      <c r="I78" s="84"/>
      <c r="J78" s="83">
        <v>48</v>
      </c>
      <c r="K78" s="84">
        <v>1135.48</v>
      </c>
      <c r="L78" s="83">
        <v>48</v>
      </c>
      <c r="M78" s="85">
        <v>1135.48</v>
      </c>
    </row>
    <row r="79" spans="1:13" ht="19.5" customHeight="1" x14ac:dyDescent="0.25">
      <c r="A79" s="80">
        <v>60</v>
      </c>
      <c r="B79" s="81" t="s">
        <v>230</v>
      </c>
      <c r="C79" s="82" t="s">
        <v>189</v>
      </c>
      <c r="D79" s="81" t="s">
        <v>162</v>
      </c>
      <c r="E79" s="83">
        <v>23.54</v>
      </c>
      <c r="F79" s="83">
        <v>3</v>
      </c>
      <c r="G79" s="84">
        <v>70.62</v>
      </c>
      <c r="H79" s="83"/>
      <c r="I79" s="84"/>
      <c r="J79" s="83"/>
      <c r="K79" s="84"/>
      <c r="L79" s="83">
        <v>3</v>
      </c>
      <c r="M79" s="85">
        <v>70.62</v>
      </c>
    </row>
    <row r="80" spans="1:13" ht="19.5" customHeight="1" x14ac:dyDescent="0.25">
      <c r="A80" s="80">
        <v>61</v>
      </c>
      <c r="B80" s="81" t="s">
        <v>231</v>
      </c>
      <c r="C80" s="82" t="s">
        <v>189</v>
      </c>
      <c r="D80" s="81" t="s">
        <v>162</v>
      </c>
      <c r="E80" s="83">
        <v>29.43</v>
      </c>
      <c r="F80" s="83">
        <v>3</v>
      </c>
      <c r="G80" s="84">
        <v>88.29</v>
      </c>
      <c r="H80" s="83"/>
      <c r="I80" s="84"/>
      <c r="J80" s="83"/>
      <c r="K80" s="84"/>
      <c r="L80" s="83">
        <v>3</v>
      </c>
      <c r="M80" s="85">
        <v>88.29</v>
      </c>
    </row>
    <row r="81" spans="1:13" ht="19.5" customHeight="1" x14ac:dyDescent="0.25">
      <c r="A81" s="80">
        <v>62</v>
      </c>
      <c r="B81" s="81" t="s">
        <v>232</v>
      </c>
      <c r="C81" s="82" t="s">
        <v>189</v>
      </c>
      <c r="D81" s="81" t="s">
        <v>162</v>
      </c>
      <c r="E81" s="83">
        <v>9.5266999999999999</v>
      </c>
      <c r="F81" s="83">
        <v>15</v>
      </c>
      <c r="G81" s="84">
        <v>142.9</v>
      </c>
      <c r="H81" s="83"/>
      <c r="I81" s="84"/>
      <c r="J81" s="83"/>
      <c r="K81" s="84"/>
      <c r="L81" s="83">
        <v>15</v>
      </c>
      <c r="M81" s="85">
        <v>142.9</v>
      </c>
    </row>
    <row r="82" spans="1:13" ht="19.5" customHeight="1" x14ac:dyDescent="0.25">
      <c r="A82" s="80">
        <v>63</v>
      </c>
      <c r="B82" s="81" t="s">
        <v>234</v>
      </c>
      <c r="C82" s="82" t="s">
        <v>195</v>
      </c>
      <c r="D82" s="81" t="s">
        <v>162</v>
      </c>
      <c r="E82" s="83">
        <v>0.99150000000000005</v>
      </c>
      <c r="F82" s="83">
        <v>20</v>
      </c>
      <c r="G82" s="84">
        <v>19.829999999999998</v>
      </c>
      <c r="H82" s="83"/>
      <c r="I82" s="84"/>
      <c r="J82" s="83"/>
      <c r="K82" s="84"/>
      <c r="L82" s="83">
        <v>20</v>
      </c>
      <c r="M82" s="85">
        <v>19.829999999999998</v>
      </c>
    </row>
    <row r="83" spans="1:13" ht="19.5" customHeight="1" x14ac:dyDescent="0.25">
      <c r="A83" s="80">
        <v>64</v>
      </c>
      <c r="B83" s="81" t="s">
        <v>235</v>
      </c>
      <c r="C83" s="82" t="s">
        <v>192</v>
      </c>
      <c r="D83" s="81" t="s">
        <v>162</v>
      </c>
      <c r="E83" s="83">
        <v>1.7717000000000001</v>
      </c>
      <c r="F83" s="83">
        <v>6</v>
      </c>
      <c r="G83" s="84">
        <v>10.63</v>
      </c>
      <c r="H83" s="83"/>
      <c r="I83" s="84"/>
      <c r="J83" s="83"/>
      <c r="K83" s="84"/>
      <c r="L83" s="83">
        <v>6</v>
      </c>
      <c r="M83" s="85">
        <v>10.63</v>
      </c>
    </row>
    <row r="84" spans="1:13" ht="19.5" customHeight="1" x14ac:dyDescent="0.25">
      <c r="A84" s="80">
        <v>65</v>
      </c>
      <c r="B84" s="81" t="s">
        <v>236</v>
      </c>
      <c r="C84" s="82" t="s">
        <v>161</v>
      </c>
      <c r="D84" s="81" t="s">
        <v>162</v>
      </c>
      <c r="E84" s="83">
        <v>20.07</v>
      </c>
      <c r="F84" s="83">
        <v>3</v>
      </c>
      <c r="G84" s="84">
        <v>60.21</v>
      </c>
      <c r="H84" s="83"/>
      <c r="I84" s="84"/>
      <c r="J84" s="83"/>
      <c r="K84" s="84"/>
      <c r="L84" s="83">
        <v>3</v>
      </c>
      <c r="M84" s="85">
        <v>60.21</v>
      </c>
    </row>
    <row r="85" spans="1:13" ht="19.5" customHeight="1" x14ac:dyDescent="0.25">
      <c r="A85" s="80">
        <v>66</v>
      </c>
      <c r="B85" s="81" t="s">
        <v>237</v>
      </c>
      <c r="C85" s="82" t="s">
        <v>161</v>
      </c>
      <c r="D85" s="81" t="s">
        <v>162</v>
      </c>
      <c r="E85" s="83">
        <v>143.4</v>
      </c>
      <c r="F85" s="83">
        <v>2</v>
      </c>
      <c r="G85" s="84">
        <v>286.8</v>
      </c>
      <c r="H85" s="83"/>
      <c r="I85" s="84"/>
      <c r="J85" s="83"/>
      <c r="K85" s="84"/>
      <c r="L85" s="83">
        <v>2</v>
      </c>
      <c r="M85" s="85">
        <v>286.8</v>
      </c>
    </row>
    <row r="86" spans="1:13" ht="19.5" customHeight="1" x14ac:dyDescent="0.25">
      <c r="A86" s="80">
        <v>67</v>
      </c>
      <c r="B86" s="81" t="s">
        <v>238</v>
      </c>
      <c r="C86" s="82" t="s">
        <v>192</v>
      </c>
      <c r="D86" s="81" t="s">
        <v>162</v>
      </c>
      <c r="E86" s="83">
        <v>2.1366999999999998</v>
      </c>
      <c r="F86" s="83">
        <v>14</v>
      </c>
      <c r="G86" s="84">
        <v>29.92</v>
      </c>
      <c r="H86" s="83"/>
      <c r="I86" s="84"/>
      <c r="J86" s="83">
        <v>8</v>
      </c>
      <c r="K86" s="84">
        <v>17.100000000000001</v>
      </c>
      <c r="L86" s="83">
        <v>6</v>
      </c>
      <c r="M86" s="85">
        <v>12.82</v>
      </c>
    </row>
    <row r="87" spans="1:13" ht="19.5" customHeight="1" x14ac:dyDescent="0.25">
      <c r="A87" s="80">
        <v>68</v>
      </c>
      <c r="B87" s="81" t="s">
        <v>239</v>
      </c>
      <c r="C87" s="82" t="s">
        <v>161</v>
      </c>
      <c r="D87" s="81" t="s">
        <v>162</v>
      </c>
      <c r="E87" s="83">
        <v>26.43</v>
      </c>
      <c r="F87" s="83">
        <v>3</v>
      </c>
      <c r="G87" s="84">
        <v>79.290000000000006</v>
      </c>
      <c r="H87" s="83"/>
      <c r="I87" s="84"/>
      <c r="J87" s="83"/>
      <c r="K87" s="84"/>
      <c r="L87" s="83">
        <v>3</v>
      </c>
      <c r="M87" s="85">
        <v>79.290000000000006</v>
      </c>
    </row>
    <row r="88" spans="1:13" ht="19.5" customHeight="1" x14ac:dyDescent="0.25">
      <c r="A88" s="108" t="s">
        <v>177</v>
      </c>
      <c r="B88" s="120"/>
      <c r="C88" s="82"/>
      <c r="D88" s="81"/>
      <c r="E88" s="83"/>
      <c r="F88" s="86">
        <f>SUM(F49:F87)</f>
        <v>571.5</v>
      </c>
      <c r="G88" s="86">
        <f t="shared" ref="G88:M88" si="2">SUM(G49:G87)</f>
        <v>5441.1</v>
      </c>
      <c r="H88" s="86">
        <f t="shared" si="2"/>
        <v>0</v>
      </c>
      <c r="I88" s="86">
        <f t="shared" si="2"/>
        <v>0</v>
      </c>
      <c r="J88" s="86">
        <f t="shared" si="2"/>
        <v>62</v>
      </c>
      <c r="K88" s="86">
        <f t="shared" si="2"/>
        <v>1255.6799999999998</v>
      </c>
      <c r="L88" s="86">
        <f t="shared" si="2"/>
        <v>509.5</v>
      </c>
      <c r="M88" s="86">
        <f t="shared" si="2"/>
        <v>4185.42</v>
      </c>
    </row>
    <row r="89" spans="1:13" x14ac:dyDescent="0.25">
      <c r="A89" s="95" t="s">
        <v>240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7"/>
    </row>
    <row r="90" spans="1:13" x14ac:dyDescent="0.25">
      <c r="A90" s="80">
        <v>69</v>
      </c>
      <c r="B90" s="81" t="s">
        <v>241</v>
      </c>
      <c r="C90" s="82" t="s">
        <v>180</v>
      </c>
      <c r="D90" s="81" t="s">
        <v>162</v>
      </c>
      <c r="E90" s="83">
        <v>9</v>
      </c>
      <c r="F90" s="83">
        <v>1</v>
      </c>
      <c r="G90" s="84">
        <v>9</v>
      </c>
      <c r="H90" s="83"/>
      <c r="I90" s="84"/>
      <c r="J90" s="83"/>
      <c r="K90" s="84"/>
      <c r="L90" s="83">
        <v>1</v>
      </c>
      <c r="M90" s="85">
        <v>9</v>
      </c>
    </row>
    <row r="91" spans="1:13" x14ac:dyDescent="0.25">
      <c r="A91" s="80">
        <v>70</v>
      </c>
      <c r="B91" s="81" t="s">
        <v>242</v>
      </c>
      <c r="C91" s="82" t="s">
        <v>180</v>
      </c>
      <c r="D91" s="81" t="s">
        <v>162</v>
      </c>
      <c r="E91" s="83">
        <v>23.78</v>
      </c>
      <c r="F91" s="83">
        <v>1</v>
      </c>
      <c r="G91" s="84">
        <v>23.78</v>
      </c>
      <c r="H91" s="83"/>
      <c r="I91" s="84"/>
      <c r="J91" s="83"/>
      <c r="K91" s="84"/>
      <c r="L91" s="83">
        <v>1</v>
      </c>
      <c r="M91" s="85">
        <v>23.78</v>
      </c>
    </row>
    <row r="92" spans="1:13" x14ac:dyDescent="0.25">
      <c r="A92" s="80">
        <v>71</v>
      </c>
      <c r="B92" s="81" t="s">
        <v>243</v>
      </c>
      <c r="C92" s="82" t="s">
        <v>180</v>
      </c>
      <c r="D92" s="81" t="s">
        <v>162</v>
      </c>
      <c r="E92" s="83">
        <v>5.6009000000000002</v>
      </c>
      <c r="F92" s="83">
        <v>110</v>
      </c>
      <c r="G92" s="84">
        <v>616.1</v>
      </c>
      <c r="H92" s="83"/>
      <c r="I92" s="84"/>
      <c r="J92" s="83"/>
      <c r="K92" s="84"/>
      <c r="L92" s="83">
        <v>110</v>
      </c>
      <c r="M92" s="85">
        <v>616.1</v>
      </c>
    </row>
    <row r="93" spans="1:13" x14ac:dyDescent="0.25">
      <c r="A93" s="80">
        <v>72</v>
      </c>
      <c r="B93" s="81" t="s">
        <v>244</v>
      </c>
      <c r="C93" s="82" t="s">
        <v>180</v>
      </c>
      <c r="D93" s="81" t="s">
        <v>162</v>
      </c>
      <c r="E93" s="83">
        <v>63.414999999999999</v>
      </c>
      <c r="F93" s="83">
        <v>2</v>
      </c>
      <c r="G93" s="84">
        <v>126.83</v>
      </c>
      <c r="H93" s="83"/>
      <c r="I93" s="84"/>
      <c r="J93" s="83"/>
      <c r="K93" s="84"/>
      <c r="L93" s="83">
        <v>2</v>
      </c>
      <c r="M93" s="85">
        <v>126.83</v>
      </c>
    </row>
    <row r="94" spans="1:13" x14ac:dyDescent="0.25">
      <c r="A94" s="80">
        <v>73</v>
      </c>
      <c r="B94" s="81" t="s">
        <v>245</v>
      </c>
      <c r="C94" s="82" t="s">
        <v>182</v>
      </c>
      <c r="D94" s="81" t="s">
        <v>162</v>
      </c>
      <c r="E94" s="83">
        <v>2.62</v>
      </c>
      <c r="F94" s="83">
        <v>200</v>
      </c>
      <c r="G94" s="84">
        <v>524</v>
      </c>
      <c r="H94" s="83"/>
      <c r="I94" s="84"/>
      <c r="J94" s="83"/>
      <c r="K94" s="84"/>
      <c r="L94" s="83">
        <v>200</v>
      </c>
      <c r="M94" s="85">
        <v>524</v>
      </c>
    </row>
    <row r="95" spans="1:13" x14ac:dyDescent="0.25">
      <c r="A95" s="80">
        <v>74</v>
      </c>
      <c r="B95" s="81" t="s">
        <v>249</v>
      </c>
      <c r="C95" s="82" t="s">
        <v>180</v>
      </c>
      <c r="D95" s="81" t="s">
        <v>162</v>
      </c>
      <c r="E95" s="83">
        <v>7.42</v>
      </c>
      <c r="F95" s="83">
        <v>2</v>
      </c>
      <c r="G95" s="84">
        <v>14.84</v>
      </c>
      <c r="H95" s="83"/>
      <c r="I95" s="84"/>
      <c r="J95" s="83"/>
      <c r="K95" s="84"/>
      <c r="L95" s="83">
        <v>2</v>
      </c>
      <c r="M95" s="85">
        <v>14.84</v>
      </c>
    </row>
    <row r="96" spans="1:13" x14ac:dyDescent="0.25">
      <c r="A96" s="80">
        <v>75</v>
      </c>
      <c r="B96" s="81" t="s">
        <v>250</v>
      </c>
      <c r="C96" s="82" t="s">
        <v>180</v>
      </c>
      <c r="D96" s="81" t="s">
        <v>162</v>
      </c>
      <c r="E96" s="83">
        <v>6.14</v>
      </c>
      <c r="F96" s="83">
        <v>30</v>
      </c>
      <c r="G96" s="84">
        <v>184.2</v>
      </c>
      <c r="H96" s="83"/>
      <c r="I96" s="84"/>
      <c r="J96" s="83"/>
      <c r="K96" s="84"/>
      <c r="L96" s="83">
        <v>30</v>
      </c>
      <c r="M96" s="85">
        <v>184.2</v>
      </c>
    </row>
    <row r="97" spans="1:13" x14ac:dyDescent="0.25">
      <c r="A97" s="80">
        <v>76</v>
      </c>
      <c r="B97" s="81" t="s">
        <v>251</v>
      </c>
      <c r="C97" s="82" t="s">
        <v>180</v>
      </c>
      <c r="D97" s="81" t="s">
        <v>162</v>
      </c>
      <c r="E97" s="83">
        <v>45.55</v>
      </c>
      <c r="F97" s="83">
        <v>6</v>
      </c>
      <c r="G97" s="84">
        <v>273.3</v>
      </c>
      <c r="H97" s="83"/>
      <c r="I97" s="84"/>
      <c r="J97" s="83"/>
      <c r="K97" s="84"/>
      <c r="L97" s="83">
        <v>6</v>
      </c>
      <c r="M97" s="85">
        <v>273.3</v>
      </c>
    </row>
    <row r="98" spans="1:13" x14ac:dyDescent="0.25">
      <c r="A98" s="80">
        <v>77</v>
      </c>
      <c r="B98" s="81" t="s">
        <v>252</v>
      </c>
      <c r="C98" s="82" t="s">
        <v>180</v>
      </c>
      <c r="D98" s="81" t="s">
        <v>162</v>
      </c>
      <c r="E98" s="83">
        <v>1.68</v>
      </c>
      <c r="F98" s="83">
        <v>6</v>
      </c>
      <c r="G98" s="84">
        <v>10.08</v>
      </c>
      <c r="H98" s="83"/>
      <c r="I98" s="84"/>
      <c r="J98" s="83"/>
      <c r="K98" s="84"/>
      <c r="L98" s="83">
        <v>6</v>
      </c>
      <c r="M98" s="85">
        <v>10.08</v>
      </c>
    </row>
    <row r="99" spans="1:13" x14ac:dyDescent="0.25">
      <c r="A99" s="80">
        <v>78</v>
      </c>
      <c r="B99" s="81" t="s">
        <v>253</v>
      </c>
      <c r="C99" s="82" t="s">
        <v>180</v>
      </c>
      <c r="D99" s="81" t="s">
        <v>162</v>
      </c>
      <c r="E99" s="83">
        <v>5.5</v>
      </c>
      <c r="F99" s="83">
        <v>4</v>
      </c>
      <c r="G99" s="84">
        <v>22</v>
      </c>
      <c r="H99" s="83"/>
      <c r="I99" s="84"/>
      <c r="J99" s="83"/>
      <c r="K99" s="84"/>
      <c r="L99" s="83">
        <v>4</v>
      </c>
      <c r="M99" s="85">
        <v>22</v>
      </c>
    </row>
    <row r="100" spans="1:13" x14ac:dyDescent="0.25">
      <c r="A100" s="80">
        <v>79</v>
      </c>
      <c r="B100" s="81" t="s">
        <v>254</v>
      </c>
      <c r="C100" s="82" t="s">
        <v>255</v>
      </c>
      <c r="D100" s="81" t="s">
        <v>162</v>
      </c>
      <c r="E100" s="83">
        <v>5.3333000000000004</v>
      </c>
      <c r="F100" s="83">
        <v>7</v>
      </c>
      <c r="G100" s="84">
        <v>32</v>
      </c>
      <c r="H100" s="83"/>
      <c r="I100" s="84"/>
      <c r="J100" s="83">
        <v>1</v>
      </c>
      <c r="K100" s="84"/>
      <c r="L100" s="83">
        <v>6</v>
      </c>
      <c r="M100" s="85">
        <v>32</v>
      </c>
    </row>
    <row r="101" spans="1:13" x14ac:dyDescent="0.25">
      <c r="A101" s="80">
        <v>80</v>
      </c>
      <c r="B101" s="81" t="s">
        <v>256</v>
      </c>
      <c r="C101" s="82" t="s">
        <v>180</v>
      </c>
      <c r="D101" s="81" t="s">
        <v>162</v>
      </c>
      <c r="E101" s="83">
        <v>1.68</v>
      </c>
      <c r="F101" s="83">
        <v>20</v>
      </c>
      <c r="G101" s="84">
        <v>33.6</v>
      </c>
      <c r="H101" s="83"/>
      <c r="I101" s="84"/>
      <c r="J101" s="83"/>
      <c r="K101" s="84"/>
      <c r="L101" s="83">
        <v>20</v>
      </c>
      <c r="M101" s="85">
        <v>33.6</v>
      </c>
    </row>
    <row r="102" spans="1:13" x14ac:dyDescent="0.25">
      <c r="A102" s="80">
        <v>81</v>
      </c>
      <c r="B102" s="81" t="s">
        <v>257</v>
      </c>
      <c r="C102" s="82" t="s">
        <v>180</v>
      </c>
      <c r="D102" s="81" t="s">
        <v>162</v>
      </c>
      <c r="E102" s="83">
        <v>1.84</v>
      </c>
      <c r="F102" s="83">
        <v>30</v>
      </c>
      <c r="G102" s="84">
        <v>55.2</v>
      </c>
      <c r="H102" s="83"/>
      <c r="I102" s="84"/>
      <c r="J102" s="83"/>
      <c r="K102" s="84"/>
      <c r="L102" s="83">
        <v>30</v>
      </c>
      <c r="M102" s="85">
        <v>55.2</v>
      </c>
    </row>
    <row r="103" spans="1:13" x14ac:dyDescent="0.25">
      <c r="A103" s="80">
        <v>82</v>
      </c>
      <c r="B103" s="81" t="s">
        <v>259</v>
      </c>
      <c r="C103" s="82" t="s">
        <v>180</v>
      </c>
      <c r="D103" s="81" t="s">
        <v>162</v>
      </c>
      <c r="E103" s="83">
        <v>2.0968</v>
      </c>
      <c r="F103" s="83">
        <v>40</v>
      </c>
      <c r="G103" s="84">
        <v>83.87</v>
      </c>
      <c r="H103" s="83"/>
      <c r="I103" s="84"/>
      <c r="J103" s="83"/>
      <c r="K103" s="84"/>
      <c r="L103" s="83">
        <v>40</v>
      </c>
      <c r="M103" s="85">
        <v>83.87</v>
      </c>
    </row>
    <row r="104" spans="1:13" x14ac:dyDescent="0.25">
      <c r="A104" s="80">
        <v>83</v>
      </c>
      <c r="B104" s="81" t="s">
        <v>260</v>
      </c>
      <c r="C104" s="82" t="s">
        <v>180</v>
      </c>
      <c r="D104" s="81" t="s">
        <v>162</v>
      </c>
      <c r="E104" s="83">
        <v>1.27</v>
      </c>
      <c r="F104" s="83">
        <v>50</v>
      </c>
      <c r="G104" s="84">
        <v>63.5</v>
      </c>
      <c r="H104" s="83"/>
      <c r="I104" s="84"/>
      <c r="J104" s="83"/>
      <c r="K104" s="84"/>
      <c r="L104" s="83">
        <v>50</v>
      </c>
      <c r="M104" s="85">
        <v>63.5</v>
      </c>
    </row>
    <row r="105" spans="1:13" x14ac:dyDescent="0.25">
      <c r="A105" s="108" t="s">
        <v>177</v>
      </c>
      <c r="B105" s="120"/>
      <c r="C105" s="82"/>
      <c r="D105" s="81"/>
      <c r="E105" s="83"/>
      <c r="F105" s="86">
        <f>SUM(F90:F104)</f>
        <v>509</v>
      </c>
      <c r="G105" s="86">
        <f t="shared" ref="G105:M105" si="3">SUM(G90:G104)</f>
        <v>2072.2999999999997</v>
      </c>
      <c r="H105" s="86">
        <f t="shared" si="3"/>
        <v>0</v>
      </c>
      <c r="I105" s="86">
        <f t="shared" si="3"/>
        <v>0</v>
      </c>
      <c r="J105" s="86">
        <f t="shared" si="3"/>
        <v>1</v>
      </c>
      <c r="K105" s="86">
        <f t="shared" si="3"/>
        <v>0</v>
      </c>
      <c r="L105" s="86">
        <f t="shared" si="3"/>
        <v>508</v>
      </c>
      <c r="M105" s="86">
        <f t="shared" si="3"/>
        <v>2072.2999999999997</v>
      </c>
    </row>
    <row r="106" spans="1:13" x14ac:dyDescent="0.25">
      <c r="A106" s="95" t="s">
        <v>261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7"/>
    </row>
    <row r="107" spans="1:13" x14ac:dyDescent="0.25">
      <c r="A107" s="80">
        <v>84</v>
      </c>
      <c r="B107" s="81" t="s">
        <v>263</v>
      </c>
      <c r="C107" s="82" t="s">
        <v>264</v>
      </c>
      <c r="D107" s="81" t="s">
        <v>162</v>
      </c>
      <c r="E107" s="83">
        <v>35.020000000000003</v>
      </c>
      <c r="F107" s="83">
        <v>3.2</v>
      </c>
      <c r="G107" s="84">
        <v>112.11</v>
      </c>
      <c r="H107" s="83"/>
      <c r="I107" s="84"/>
      <c r="J107" s="83">
        <v>2.7</v>
      </c>
      <c r="K107" s="84">
        <v>94.6</v>
      </c>
      <c r="L107" s="83">
        <v>0.5</v>
      </c>
      <c r="M107" s="85">
        <v>17.510000000000005</v>
      </c>
    </row>
    <row r="108" spans="1:13" x14ac:dyDescent="0.25">
      <c r="A108" s="80">
        <v>85</v>
      </c>
      <c r="B108" s="81" t="s">
        <v>265</v>
      </c>
      <c r="C108" s="82" t="s">
        <v>264</v>
      </c>
      <c r="D108" s="81" t="s">
        <v>162</v>
      </c>
      <c r="E108" s="83"/>
      <c r="F108" s="83">
        <v>0.71599999999999997</v>
      </c>
      <c r="G108" s="84">
        <v>234.25</v>
      </c>
      <c r="H108" s="83"/>
      <c r="I108" s="84"/>
      <c r="J108" s="83">
        <v>0.71599999999999997</v>
      </c>
      <c r="K108" s="84">
        <v>234.25</v>
      </c>
      <c r="L108" s="83"/>
      <c r="M108" s="85"/>
    </row>
    <row r="109" spans="1:13" x14ac:dyDescent="0.25">
      <c r="A109" s="80">
        <v>86</v>
      </c>
      <c r="B109" s="81" t="s">
        <v>266</v>
      </c>
      <c r="C109" s="82" t="s">
        <v>264</v>
      </c>
      <c r="D109" s="81" t="s">
        <v>162</v>
      </c>
      <c r="E109" s="83">
        <v>220.1815</v>
      </c>
      <c r="F109" s="83">
        <v>7.4249999999999998</v>
      </c>
      <c r="G109" s="84">
        <v>1634.81</v>
      </c>
      <c r="H109" s="83"/>
      <c r="I109" s="84"/>
      <c r="J109" s="83">
        <v>2.2999999999999998</v>
      </c>
      <c r="K109" s="84">
        <v>506.38</v>
      </c>
      <c r="L109" s="83">
        <v>5.125</v>
      </c>
      <c r="M109" s="85">
        <v>1128.4299999999998</v>
      </c>
    </row>
    <row r="110" spans="1:13" x14ac:dyDescent="0.25">
      <c r="A110" s="80">
        <v>87</v>
      </c>
      <c r="B110" s="81" t="s">
        <v>267</v>
      </c>
      <c r="C110" s="82" t="s">
        <v>264</v>
      </c>
      <c r="D110" s="81" t="s">
        <v>162</v>
      </c>
      <c r="E110" s="83">
        <v>433.9</v>
      </c>
      <c r="F110" s="83">
        <v>3.82</v>
      </c>
      <c r="G110" s="84">
        <v>1657.5</v>
      </c>
      <c r="H110" s="83"/>
      <c r="I110" s="84"/>
      <c r="J110" s="83">
        <v>3.52</v>
      </c>
      <c r="K110" s="84">
        <v>1527.33</v>
      </c>
      <c r="L110" s="83">
        <v>0.29999999999999982</v>
      </c>
      <c r="M110" s="85">
        <v>130.17000000000007</v>
      </c>
    </row>
    <row r="111" spans="1:13" x14ac:dyDescent="0.25">
      <c r="A111" s="80">
        <v>88</v>
      </c>
      <c r="B111" s="81" t="s">
        <v>269</v>
      </c>
      <c r="C111" s="82" t="s">
        <v>264</v>
      </c>
      <c r="D111" s="81" t="s">
        <v>162</v>
      </c>
      <c r="E111" s="83"/>
      <c r="F111" s="83">
        <v>0.5</v>
      </c>
      <c r="G111" s="84">
        <v>119.99</v>
      </c>
      <c r="H111" s="83"/>
      <c r="I111" s="84"/>
      <c r="J111" s="83">
        <v>0.5</v>
      </c>
      <c r="K111" s="84">
        <v>119.99</v>
      </c>
      <c r="L111" s="83"/>
      <c r="M111" s="85"/>
    </row>
    <row r="112" spans="1:13" x14ac:dyDescent="0.25">
      <c r="A112" s="80">
        <v>89</v>
      </c>
      <c r="B112" s="81" t="s">
        <v>271</v>
      </c>
      <c r="C112" s="82" t="s">
        <v>195</v>
      </c>
      <c r="D112" s="81" t="s">
        <v>162</v>
      </c>
      <c r="E112" s="83">
        <v>0.62090000000000001</v>
      </c>
      <c r="F112" s="83">
        <v>272</v>
      </c>
      <c r="G112" s="84">
        <v>168.87</v>
      </c>
      <c r="H112" s="83"/>
      <c r="I112" s="84"/>
      <c r="J112" s="83">
        <v>125</v>
      </c>
      <c r="K112" s="84">
        <v>77.599999999999994</v>
      </c>
      <c r="L112" s="83">
        <v>147</v>
      </c>
      <c r="M112" s="85">
        <v>91.27000000000001</v>
      </c>
    </row>
    <row r="113" spans="1:13" x14ac:dyDescent="0.25">
      <c r="A113" s="80">
        <v>90</v>
      </c>
      <c r="B113" s="81" t="s">
        <v>272</v>
      </c>
      <c r="C113" s="82" t="s">
        <v>264</v>
      </c>
      <c r="D113" s="81" t="s">
        <v>162</v>
      </c>
      <c r="E113" s="83">
        <v>315.24090000000001</v>
      </c>
      <c r="F113" s="83">
        <v>2.6480000000000001</v>
      </c>
      <c r="G113" s="84">
        <v>834.85</v>
      </c>
      <c r="H113" s="83"/>
      <c r="I113" s="84"/>
      <c r="J113" s="83">
        <v>0.44800000000000001</v>
      </c>
      <c r="K113" s="84">
        <v>141.32</v>
      </c>
      <c r="L113" s="83">
        <v>2.2000000000000002</v>
      </c>
      <c r="M113" s="85">
        <v>693.53</v>
      </c>
    </row>
    <row r="114" spans="1:13" x14ac:dyDescent="0.25">
      <c r="A114" s="108" t="s">
        <v>177</v>
      </c>
      <c r="B114" s="120"/>
      <c r="C114" s="82"/>
      <c r="D114" s="81"/>
      <c r="E114" s="83"/>
      <c r="F114" s="86">
        <f>SUM(F107:F113)</f>
        <v>290.30900000000003</v>
      </c>
      <c r="G114" s="86">
        <f t="shared" ref="G114:M114" si="4">SUM(G107:G113)</f>
        <v>4762.38</v>
      </c>
      <c r="H114" s="86">
        <f t="shared" si="4"/>
        <v>0</v>
      </c>
      <c r="I114" s="86">
        <f t="shared" si="4"/>
        <v>0</v>
      </c>
      <c r="J114" s="86">
        <f t="shared" si="4"/>
        <v>135.184</v>
      </c>
      <c r="K114" s="86">
        <f t="shared" si="4"/>
        <v>2701.47</v>
      </c>
      <c r="L114" s="86">
        <f t="shared" si="4"/>
        <v>155.125</v>
      </c>
      <c r="M114" s="86">
        <f t="shared" si="4"/>
        <v>2060.91</v>
      </c>
    </row>
    <row r="115" spans="1:13" x14ac:dyDescent="0.25">
      <c r="A115" s="95" t="s">
        <v>273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7"/>
    </row>
    <row r="116" spans="1:13" ht="34.5" x14ac:dyDescent="0.25">
      <c r="A116" s="80">
        <v>91</v>
      </c>
      <c r="B116" s="81" t="s">
        <v>319</v>
      </c>
      <c r="C116" s="82" t="s">
        <v>320</v>
      </c>
      <c r="D116" s="81" t="s">
        <v>162</v>
      </c>
      <c r="E116" s="83"/>
      <c r="F116" s="83">
        <v>27.3</v>
      </c>
      <c r="G116" s="84">
        <v>536.01</v>
      </c>
      <c r="H116" s="83"/>
      <c r="I116" s="84"/>
      <c r="J116" s="83">
        <v>27.3</v>
      </c>
      <c r="K116" s="84">
        <v>536.01</v>
      </c>
      <c r="L116" s="83"/>
      <c r="M116" s="85"/>
    </row>
    <row r="117" spans="1:13" ht="39" customHeight="1" x14ac:dyDescent="0.25">
      <c r="A117" s="80">
        <v>92</v>
      </c>
      <c r="B117" s="81" t="s">
        <v>321</v>
      </c>
      <c r="C117" s="82" t="s">
        <v>180</v>
      </c>
      <c r="D117" s="81" t="s">
        <v>162</v>
      </c>
      <c r="E117" s="83">
        <v>131.15039999999999</v>
      </c>
      <c r="F117" s="83">
        <v>29</v>
      </c>
      <c r="G117" s="84">
        <v>3803.36</v>
      </c>
      <c r="H117" s="83"/>
      <c r="I117" s="84"/>
      <c r="J117" s="83">
        <v>1</v>
      </c>
      <c r="K117" s="84">
        <v>131.15</v>
      </c>
      <c r="L117" s="83">
        <v>28</v>
      </c>
      <c r="M117" s="85">
        <v>3672.21</v>
      </c>
    </row>
    <row r="118" spans="1:13" x14ac:dyDescent="0.25">
      <c r="A118" s="80">
        <v>93</v>
      </c>
      <c r="B118" s="81" t="s">
        <v>276</v>
      </c>
      <c r="C118" s="82" t="s">
        <v>229</v>
      </c>
      <c r="D118" s="81" t="s">
        <v>162</v>
      </c>
      <c r="E118" s="83">
        <v>4.6109999999999998</v>
      </c>
      <c r="F118" s="83">
        <v>60</v>
      </c>
      <c r="G118" s="84">
        <v>276.66000000000003</v>
      </c>
      <c r="H118" s="83"/>
      <c r="I118" s="84"/>
      <c r="J118" s="83">
        <v>30</v>
      </c>
      <c r="K118" s="84">
        <v>138.33000000000001</v>
      </c>
      <c r="L118" s="83">
        <v>30</v>
      </c>
      <c r="M118" s="85">
        <v>138.33000000000001</v>
      </c>
    </row>
    <row r="119" spans="1:13" x14ac:dyDescent="0.25">
      <c r="A119" s="80">
        <v>94</v>
      </c>
      <c r="B119" s="81" t="s">
        <v>326</v>
      </c>
      <c r="C119" s="82" t="s">
        <v>229</v>
      </c>
      <c r="D119" s="81" t="s">
        <v>162</v>
      </c>
      <c r="E119" s="83">
        <v>4.6109999999999998</v>
      </c>
      <c r="F119" s="83"/>
      <c r="G119" s="84"/>
      <c r="H119" s="83">
        <v>250</v>
      </c>
      <c r="I119" s="84">
        <v>1152.75</v>
      </c>
      <c r="J119" s="83">
        <v>89</v>
      </c>
      <c r="K119" s="84">
        <v>410.38</v>
      </c>
      <c r="L119" s="83">
        <v>161</v>
      </c>
      <c r="M119" s="85">
        <v>742.37</v>
      </c>
    </row>
    <row r="120" spans="1:13" x14ac:dyDescent="0.25">
      <c r="A120" s="80">
        <v>95</v>
      </c>
      <c r="B120" s="81" t="s">
        <v>278</v>
      </c>
      <c r="C120" s="82" t="s">
        <v>229</v>
      </c>
      <c r="D120" s="81" t="s">
        <v>162</v>
      </c>
      <c r="E120" s="83">
        <v>3.3696999999999999</v>
      </c>
      <c r="F120" s="83">
        <v>340</v>
      </c>
      <c r="G120" s="84">
        <v>1077.21</v>
      </c>
      <c r="H120" s="83">
        <v>7300</v>
      </c>
      <c r="I120" s="84">
        <v>24659.4</v>
      </c>
      <c r="J120" s="83">
        <v>56</v>
      </c>
      <c r="K120" s="84">
        <v>180.78</v>
      </c>
      <c r="L120" s="83">
        <v>7584</v>
      </c>
      <c r="M120" s="85">
        <v>25555.83</v>
      </c>
    </row>
    <row r="121" spans="1:13" x14ac:dyDescent="0.25">
      <c r="A121" s="80">
        <v>96</v>
      </c>
      <c r="B121" s="81" t="s">
        <v>279</v>
      </c>
      <c r="C121" s="82" t="s">
        <v>229</v>
      </c>
      <c r="D121" s="81" t="s">
        <v>162</v>
      </c>
      <c r="E121" s="83">
        <v>3.3780000000000001</v>
      </c>
      <c r="F121" s="83">
        <v>3410</v>
      </c>
      <c r="G121" s="84">
        <v>11518.98</v>
      </c>
      <c r="H121" s="83"/>
      <c r="I121" s="84"/>
      <c r="J121" s="83">
        <v>160</v>
      </c>
      <c r="K121" s="84">
        <v>540.48</v>
      </c>
      <c r="L121" s="83">
        <v>3250</v>
      </c>
      <c r="M121" s="85">
        <v>10978.5</v>
      </c>
    </row>
    <row r="122" spans="1:13" x14ac:dyDescent="0.25">
      <c r="A122" s="80">
        <v>97</v>
      </c>
      <c r="B122" s="81" t="s">
        <v>281</v>
      </c>
      <c r="C122" s="82" t="s">
        <v>229</v>
      </c>
      <c r="D122" s="81" t="s">
        <v>162</v>
      </c>
      <c r="E122" s="83">
        <v>5.63</v>
      </c>
      <c r="F122" s="83">
        <v>443</v>
      </c>
      <c r="G122" s="84">
        <v>2494.09</v>
      </c>
      <c r="H122" s="83"/>
      <c r="I122" s="84"/>
      <c r="J122" s="83">
        <v>403</v>
      </c>
      <c r="K122" s="84">
        <v>2268.89</v>
      </c>
      <c r="L122" s="83">
        <v>40</v>
      </c>
      <c r="M122" s="85">
        <v>225.20000000000027</v>
      </c>
    </row>
    <row r="123" spans="1:13" x14ac:dyDescent="0.25">
      <c r="A123" s="80">
        <v>98</v>
      </c>
      <c r="B123" s="81" t="s">
        <v>282</v>
      </c>
      <c r="C123" s="82" t="s">
        <v>229</v>
      </c>
      <c r="D123" s="81" t="s">
        <v>162</v>
      </c>
      <c r="E123" s="83">
        <v>2.3544999999999998</v>
      </c>
      <c r="F123" s="83">
        <v>100</v>
      </c>
      <c r="G123" s="84">
        <v>235.45</v>
      </c>
      <c r="H123" s="83"/>
      <c r="I123" s="84"/>
      <c r="J123" s="83">
        <v>60</v>
      </c>
      <c r="K123" s="84">
        <v>141.27000000000001</v>
      </c>
      <c r="L123" s="83">
        <v>40</v>
      </c>
      <c r="M123" s="85">
        <v>94.179999999999978</v>
      </c>
    </row>
    <row r="124" spans="1:13" x14ac:dyDescent="0.25">
      <c r="A124" s="80">
        <v>99</v>
      </c>
      <c r="B124" s="81" t="s">
        <v>283</v>
      </c>
      <c r="C124" s="82" t="s">
        <v>229</v>
      </c>
      <c r="D124" s="81" t="s">
        <v>162</v>
      </c>
      <c r="E124" s="83">
        <v>2.3544999999999998</v>
      </c>
      <c r="F124" s="83">
        <v>300</v>
      </c>
      <c r="G124" s="84">
        <v>706.35</v>
      </c>
      <c r="H124" s="83">
        <v>1000</v>
      </c>
      <c r="I124" s="84">
        <v>2354.5</v>
      </c>
      <c r="J124" s="83">
        <v>200</v>
      </c>
      <c r="K124" s="84">
        <v>470.9</v>
      </c>
      <c r="L124" s="83">
        <v>1100</v>
      </c>
      <c r="M124" s="85">
        <v>2589.9499999999998</v>
      </c>
    </row>
    <row r="125" spans="1:13" x14ac:dyDescent="0.25">
      <c r="A125" s="80">
        <v>100</v>
      </c>
      <c r="B125" s="81" t="s">
        <v>285</v>
      </c>
      <c r="C125" s="82" t="s">
        <v>229</v>
      </c>
      <c r="D125" s="81" t="s">
        <v>162</v>
      </c>
      <c r="E125" s="83">
        <v>55.27</v>
      </c>
      <c r="F125" s="83">
        <v>84</v>
      </c>
      <c r="G125" s="84">
        <v>4642.68</v>
      </c>
      <c r="H125" s="83"/>
      <c r="I125" s="84"/>
      <c r="J125" s="83">
        <v>34</v>
      </c>
      <c r="K125" s="84">
        <v>1879.18</v>
      </c>
      <c r="L125" s="83">
        <v>50</v>
      </c>
      <c r="M125" s="85">
        <v>2763.5</v>
      </c>
    </row>
    <row r="126" spans="1:13" x14ac:dyDescent="0.25">
      <c r="A126" s="80">
        <v>101</v>
      </c>
      <c r="B126" s="81" t="s">
        <v>327</v>
      </c>
      <c r="C126" s="82" t="s">
        <v>229</v>
      </c>
      <c r="D126" s="81" t="s">
        <v>162</v>
      </c>
      <c r="E126" s="83">
        <v>55.27</v>
      </c>
      <c r="F126" s="83"/>
      <c r="G126" s="84"/>
      <c r="H126" s="83">
        <v>960</v>
      </c>
      <c r="I126" s="84">
        <v>53059.199999999997</v>
      </c>
      <c r="J126" s="83">
        <v>47</v>
      </c>
      <c r="K126" s="84">
        <v>2597.69</v>
      </c>
      <c r="L126" s="83">
        <v>913</v>
      </c>
      <c r="M126" s="85">
        <v>50461.509999999995</v>
      </c>
    </row>
    <row r="127" spans="1:13" x14ac:dyDescent="0.25">
      <c r="A127" s="80">
        <v>102</v>
      </c>
      <c r="B127" s="81" t="s">
        <v>284</v>
      </c>
      <c r="C127" s="82" t="s">
        <v>229</v>
      </c>
      <c r="D127" s="81" t="s">
        <v>162</v>
      </c>
      <c r="E127" s="83">
        <v>55.79</v>
      </c>
      <c r="F127" s="83">
        <v>5</v>
      </c>
      <c r="G127" s="84">
        <v>278.95</v>
      </c>
      <c r="H127" s="83"/>
      <c r="I127" s="84"/>
      <c r="J127" s="83"/>
      <c r="K127" s="84"/>
      <c r="L127" s="83">
        <v>5</v>
      </c>
      <c r="M127" s="85">
        <v>278.95</v>
      </c>
    </row>
    <row r="128" spans="1:13" x14ac:dyDescent="0.25">
      <c r="A128" s="80">
        <v>103</v>
      </c>
      <c r="B128" s="81" t="s">
        <v>288</v>
      </c>
      <c r="C128" s="82" t="s">
        <v>229</v>
      </c>
      <c r="D128" s="81" t="s">
        <v>162</v>
      </c>
      <c r="E128" s="83">
        <v>23.771000000000001</v>
      </c>
      <c r="F128" s="83">
        <v>510</v>
      </c>
      <c r="G128" s="84">
        <v>12123.21</v>
      </c>
      <c r="H128" s="83">
        <v>700</v>
      </c>
      <c r="I128" s="84">
        <v>16639.7</v>
      </c>
      <c r="J128" s="83">
        <v>130</v>
      </c>
      <c r="K128" s="84">
        <v>3090.23</v>
      </c>
      <c r="L128" s="83">
        <v>1080</v>
      </c>
      <c r="M128" s="85">
        <v>25672.68</v>
      </c>
    </row>
    <row r="129" spans="1:13" ht="34.5" x14ac:dyDescent="0.25">
      <c r="A129" s="80">
        <v>104</v>
      </c>
      <c r="B129" s="81" t="s">
        <v>304</v>
      </c>
      <c r="C129" s="82" t="s">
        <v>229</v>
      </c>
      <c r="D129" s="81" t="s">
        <v>162</v>
      </c>
      <c r="E129" s="83">
        <v>156.25</v>
      </c>
      <c r="F129" s="83">
        <v>132</v>
      </c>
      <c r="G129" s="84">
        <v>20625</v>
      </c>
      <c r="H129" s="83"/>
      <c r="I129" s="84"/>
      <c r="J129" s="83">
        <v>19</v>
      </c>
      <c r="K129" s="84">
        <v>2968.75</v>
      </c>
      <c r="L129" s="83">
        <v>113</v>
      </c>
      <c r="M129" s="85">
        <v>17656.25</v>
      </c>
    </row>
    <row r="130" spans="1:13" ht="23.25" x14ac:dyDescent="0.25">
      <c r="A130" s="80">
        <v>105</v>
      </c>
      <c r="B130" s="81" t="s">
        <v>305</v>
      </c>
      <c r="C130" s="82" t="s">
        <v>229</v>
      </c>
      <c r="D130" s="81" t="s">
        <v>162</v>
      </c>
      <c r="E130" s="83">
        <v>5.149</v>
      </c>
      <c r="F130" s="83">
        <v>1209</v>
      </c>
      <c r="G130" s="84">
        <v>6225.14</v>
      </c>
      <c r="H130" s="83">
        <v>800</v>
      </c>
      <c r="I130" s="84">
        <v>4119.2</v>
      </c>
      <c r="J130" s="83">
        <v>270</v>
      </c>
      <c r="K130" s="84">
        <v>1390.23</v>
      </c>
      <c r="L130" s="83">
        <v>1739</v>
      </c>
      <c r="M130" s="85">
        <v>8954.11</v>
      </c>
    </row>
    <row r="131" spans="1:13" x14ac:dyDescent="0.25">
      <c r="A131" s="80">
        <v>106</v>
      </c>
      <c r="B131" s="81" t="s">
        <v>291</v>
      </c>
      <c r="C131" s="82" t="s">
        <v>229</v>
      </c>
      <c r="D131" s="81" t="s">
        <v>162</v>
      </c>
      <c r="E131" s="83">
        <v>121.545</v>
      </c>
      <c r="F131" s="83">
        <v>460</v>
      </c>
      <c r="G131" s="84">
        <v>55910.7</v>
      </c>
      <c r="H131" s="83"/>
      <c r="I131" s="84"/>
      <c r="J131" s="83">
        <v>270</v>
      </c>
      <c r="K131" s="84">
        <v>32817.15</v>
      </c>
      <c r="L131" s="83">
        <v>190</v>
      </c>
      <c r="M131" s="85">
        <v>23093.549999999996</v>
      </c>
    </row>
    <row r="132" spans="1:13" x14ac:dyDescent="0.25">
      <c r="A132" s="80">
        <v>107</v>
      </c>
      <c r="B132" s="81" t="s">
        <v>328</v>
      </c>
      <c r="C132" s="82" t="s">
        <v>229</v>
      </c>
      <c r="D132" s="81" t="s">
        <v>162</v>
      </c>
      <c r="E132" s="83">
        <v>121.545</v>
      </c>
      <c r="F132" s="83"/>
      <c r="G132" s="84"/>
      <c r="H132" s="83">
        <v>280</v>
      </c>
      <c r="I132" s="84">
        <v>34032.6</v>
      </c>
      <c r="J132" s="83"/>
      <c r="K132" s="84"/>
      <c r="L132" s="83">
        <v>280</v>
      </c>
      <c r="M132" s="85">
        <v>34032.6</v>
      </c>
    </row>
    <row r="133" spans="1:13" x14ac:dyDescent="0.25">
      <c r="A133" s="80">
        <v>108</v>
      </c>
      <c r="B133" s="81" t="s">
        <v>292</v>
      </c>
      <c r="C133" s="82" t="s">
        <v>229</v>
      </c>
      <c r="D133" s="81" t="s">
        <v>162</v>
      </c>
      <c r="E133" s="83">
        <v>121.0425</v>
      </c>
      <c r="F133" s="83">
        <v>4</v>
      </c>
      <c r="G133" s="84">
        <v>484.17</v>
      </c>
      <c r="H133" s="83"/>
      <c r="I133" s="84"/>
      <c r="J133" s="83"/>
      <c r="K133" s="84"/>
      <c r="L133" s="83">
        <v>4</v>
      </c>
      <c r="M133" s="85">
        <v>484.17</v>
      </c>
    </row>
    <row r="134" spans="1:13" x14ac:dyDescent="0.25">
      <c r="A134" s="80">
        <v>109</v>
      </c>
      <c r="B134" s="81" t="s">
        <v>294</v>
      </c>
      <c r="C134" s="82" t="s">
        <v>195</v>
      </c>
      <c r="D134" s="81" t="s">
        <v>162</v>
      </c>
      <c r="E134" s="83">
        <v>44.204300000000003</v>
      </c>
      <c r="F134" s="83"/>
      <c r="G134" s="84"/>
      <c r="H134" s="83">
        <v>90</v>
      </c>
      <c r="I134" s="84">
        <v>3978.39</v>
      </c>
      <c r="J134" s="83"/>
      <c r="K134" s="84"/>
      <c r="L134" s="83">
        <v>90</v>
      </c>
      <c r="M134" s="85">
        <v>3978.39</v>
      </c>
    </row>
    <row r="135" spans="1:13" x14ac:dyDescent="0.25">
      <c r="A135" s="80">
        <v>110</v>
      </c>
      <c r="B135" s="81" t="s">
        <v>306</v>
      </c>
      <c r="C135" s="82" t="s">
        <v>229</v>
      </c>
      <c r="D135" s="81" t="s">
        <v>162</v>
      </c>
      <c r="E135" s="83">
        <v>17.149999999999999</v>
      </c>
      <c r="F135" s="83">
        <v>1468</v>
      </c>
      <c r="G135" s="84">
        <v>25176.2</v>
      </c>
      <c r="H135" s="83">
        <v>2500</v>
      </c>
      <c r="I135" s="84">
        <v>42875</v>
      </c>
      <c r="J135" s="83">
        <v>360</v>
      </c>
      <c r="K135" s="84">
        <v>6174</v>
      </c>
      <c r="L135" s="83">
        <v>3608</v>
      </c>
      <c r="M135" s="85">
        <v>61877.2</v>
      </c>
    </row>
    <row r="136" spans="1:13" ht="15.75" thickBot="1" x14ac:dyDescent="0.3">
      <c r="A136" s="98" t="s">
        <v>177</v>
      </c>
      <c r="B136" s="99"/>
      <c r="C136" s="64"/>
      <c r="D136" s="65"/>
      <c r="E136" s="66"/>
      <c r="F136" s="67">
        <f>SUM(F116:F135)</f>
        <v>8581.2999999999993</v>
      </c>
      <c r="G136" s="67">
        <f t="shared" ref="G136:M136" si="5">SUM(G116:G135)</f>
        <v>146114.16</v>
      </c>
      <c r="H136" s="67">
        <f t="shared" si="5"/>
        <v>13880</v>
      </c>
      <c r="I136" s="67">
        <f t="shared" si="5"/>
        <v>182870.74000000002</v>
      </c>
      <c r="J136" s="67">
        <f t="shared" si="5"/>
        <v>2156.3000000000002</v>
      </c>
      <c r="K136" s="67">
        <f t="shared" si="5"/>
        <v>55735.42</v>
      </c>
      <c r="L136" s="67">
        <f t="shared" si="5"/>
        <v>20305</v>
      </c>
      <c r="M136" s="67">
        <f t="shared" si="5"/>
        <v>273249.48000000004</v>
      </c>
    </row>
    <row r="137" spans="1:13" ht="16.5" thickTop="1" thickBot="1" x14ac:dyDescent="0.3">
      <c r="A137" s="100" t="s">
        <v>122</v>
      </c>
      <c r="B137" s="101"/>
      <c r="C137" s="74"/>
      <c r="D137" s="75"/>
      <c r="E137" s="76"/>
      <c r="F137" s="76">
        <f>SUM(F136,F114,F105,F88,F47,F30)</f>
        <v>10296.278999999999</v>
      </c>
      <c r="G137" s="76">
        <f t="shared" ref="G137:M137" si="6">SUM(G136,G114,G105,G88,G47,G30)</f>
        <v>251770.5</v>
      </c>
      <c r="H137" s="76">
        <f t="shared" si="6"/>
        <v>13939</v>
      </c>
      <c r="I137" s="76">
        <f t="shared" si="6"/>
        <v>245295.42</v>
      </c>
      <c r="J137" s="76">
        <f t="shared" si="6"/>
        <v>2433.8840000000005</v>
      </c>
      <c r="K137" s="76">
        <f t="shared" si="6"/>
        <v>73552.91</v>
      </c>
      <c r="L137" s="76">
        <f t="shared" si="6"/>
        <v>21801.395</v>
      </c>
      <c r="M137" s="76">
        <f t="shared" si="6"/>
        <v>423513.00999999995</v>
      </c>
    </row>
    <row r="138" spans="1:13" x14ac:dyDescent="0.25">
      <c r="A138" s="71"/>
      <c r="B138" s="71"/>
      <c r="C138" s="30"/>
      <c r="D138" s="29"/>
      <c r="E138" s="31"/>
      <c r="F138" s="72"/>
      <c r="G138" s="73"/>
      <c r="H138" s="72"/>
      <c r="I138" s="73"/>
      <c r="J138" s="72"/>
      <c r="K138" s="73"/>
      <c r="L138" s="72"/>
      <c r="M138" s="73"/>
    </row>
    <row r="139" spans="1:13" x14ac:dyDescent="0.25">
      <c r="A139" s="28"/>
      <c r="B139" s="51" t="s">
        <v>141</v>
      </c>
      <c r="C139" s="52"/>
      <c r="D139" s="51"/>
      <c r="E139" s="53"/>
      <c r="F139" s="53" t="s">
        <v>298</v>
      </c>
      <c r="G139" s="32"/>
      <c r="H139" s="31"/>
      <c r="I139" s="32"/>
      <c r="J139" s="31"/>
      <c r="K139" s="32"/>
      <c r="L139" s="31"/>
      <c r="M139" s="32"/>
    </row>
    <row r="140" spans="1:13" x14ac:dyDescent="0.25">
      <c r="A140" s="28"/>
      <c r="B140" s="51"/>
      <c r="C140" s="52"/>
      <c r="D140" s="51"/>
      <c r="E140" s="53"/>
      <c r="F140" s="53"/>
      <c r="G140" s="32"/>
      <c r="H140" s="31"/>
      <c r="I140" s="32"/>
      <c r="J140" s="31"/>
      <c r="K140" s="32"/>
      <c r="L140" s="31"/>
      <c r="M140" s="32"/>
    </row>
    <row r="141" spans="1:13" x14ac:dyDescent="0.25">
      <c r="A141" s="28"/>
      <c r="B141" s="51" t="s">
        <v>142</v>
      </c>
      <c r="C141" s="52"/>
      <c r="D141" s="51"/>
      <c r="E141" s="53"/>
      <c r="F141" s="53" t="s">
        <v>144</v>
      </c>
      <c r="G141" s="32"/>
      <c r="H141" s="31"/>
      <c r="I141" s="32"/>
      <c r="J141" s="31"/>
      <c r="K141" s="32"/>
      <c r="L141" s="31"/>
      <c r="M141" s="32"/>
    </row>
    <row r="142" spans="1:13" x14ac:dyDescent="0.25">
      <c r="A142" s="28"/>
      <c r="B142" s="51"/>
      <c r="C142" s="52"/>
      <c r="D142" s="51"/>
      <c r="E142" s="53"/>
      <c r="F142" s="53"/>
      <c r="G142" s="32"/>
      <c r="H142" s="31"/>
      <c r="I142" s="32"/>
      <c r="J142" s="31"/>
      <c r="K142" s="32"/>
      <c r="L142" s="31"/>
      <c r="M142" s="32"/>
    </row>
    <row r="143" spans="1:13" x14ac:dyDescent="0.25">
      <c r="A143" s="28"/>
      <c r="B143" s="51" t="s">
        <v>299</v>
      </c>
      <c r="C143" s="52"/>
      <c r="D143" s="51"/>
      <c r="E143" s="53"/>
      <c r="F143" s="53" t="s">
        <v>300</v>
      </c>
      <c r="G143" s="32"/>
      <c r="H143" s="31"/>
      <c r="I143" s="32"/>
      <c r="J143" s="31"/>
      <c r="K143" s="32"/>
      <c r="L143" s="31"/>
      <c r="M143" s="32"/>
    </row>
  </sheetData>
  <mergeCells count="35">
    <mergeCell ref="A106:M106"/>
    <mergeCell ref="A115:M115"/>
    <mergeCell ref="A136:B136"/>
    <mergeCell ref="A137:B137"/>
    <mergeCell ref="A47:B47"/>
    <mergeCell ref="A88:B88"/>
    <mergeCell ref="A105:B105"/>
    <mergeCell ref="A114:B114"/>
    <mergeCell ref="A48:M48"/>
    <mergeCell ref="A89:M89"/>
    <mergeCell ref="A15:M15"/>
    <mergeCell ref="A30:B30"/>
    <mergeCell ref="A31:M31"/>
    <mergeCell ref="A12:A14"/>
    <mergeCell ref="B12:B14"/>
    <mergeCell ref="C12:C14"/>
    <mergeCell ref="D12:D14"/>
    <mergeCell ref="E12:E14"/>
    <mergeCell ref="F12:G12"/>
    <mergeCell ref="H12:I12"/>
    <mergeCell ref="J12:K12"/>
    <mergeCell ref="L12:M12"/>
    <mergeCell ref="F13:F14"/>
    <mergeCell ref="G13:G14"/>
    <mergeCell ref="H13:H14"/>
    <mergeCell ref="I13:I14"/>
    <mergeCell ref="J13:J14"/>
    <mergeCell ref="K13:K14"/>
    <mergeCell ref="L13:L14"/>
    <mergeCell ref="M13:M14"/>
    <mergeCell ref="I1:L1"/>
    <mergeCell ref="A4:B4"/>
    <mergeCell ref="A5:B5"/>
    <mergeCell ref="A10:M10"/>
    <mergeCell ref="A11:M11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151"/>
  <sheetViews>
    <sheetView topLeftCell="A43" workbookViewId="0">
      <selection activeCell="E54" sqref="E54"/>
    </sheetView>
  </sheetViews>
  <sheetFormatPr defaultRowHeight="15" x14ac:dyDescent="0.25"/>
  <cols>
    <col min="1" max="1" width="5.140625" customWidth="1"/>
    <col min="2" max="2" width="28.85546875" customWidth="1"/>
    <col min="3" max="3" width="5.140625" customWidth="1"/>
    <col min="4" max="4" width="5.7109375" customWidth="1"/>
    <col min="5" max="5" width="9.28515625" bestFit="1" customWidth="1"/>
    <col min="6" max="6" width="11" customWidth="1"/>
    <col min="7" max="7" width="9.28515625" customWidth="1"/>
    <col min="8" max="8" width="7.85546875" customWidth="1"/>
    <col min="9" max="11" width="9.28515625" bestFit="1" customWidth="1"/>
    <col min="12" max="12" width="9.5703125" bestFit="1" customWidth="1"/>
    <col min="13" max="13" width="10.28515625" customWidth="1"/>
  </cols>
  <sheetData>
    <row r="1" spans="1:13" x14ac:dyDescent="0.25">
      <c r="A1" s="13"/>
      <c r="B1" s="13"/>
      <c r="C1" s="14"/>
      <c r="I1" s="112" t="s">
        <v>125</v>
      </c>
      <c r="J1" s="112"/>
      <c r="K1" s="112"/>
      <c r="L1" s="112"/>
    </row>
    <row r="2" spans="1:13" x14ac:dyDescent="0.25">
      <c r="A2" s="15"/>
      <c r="B2" s="13"/>
      <c r="C2" s="14"/>
      <c r="I2" s="13" t="s">
        <v>126</v>
      </c>
      <c r="J2" s="27"/>
      <c r="K2" s="13"/>
      <c r="L2" s="13"/>
    </row>
    <row r="3" spans="1:13" x14ac:dyDescent="0.25">
      <c r="A3" s="13"/>
      <c r="B3" s="13"/>
      <c r="C3" s="14"/>
      <c r="I3" s="13" t="s">
        <v>127</v>
      </c>
      <c r="J3" s="27"/>
      <c r="K3" s="13"/>
      <c r="L3" s="13"/>
    </row>
    <row r="4" spans="1:13" x14ac:dyDescent="0.25">
      <c r="A4" s="112" t="s">
        <v>132</v>
      </c>
      <c r="B4" s="112"/>
      <c r="C4" s="14"/>
      <c r="I4" s="13" t="s">
        <v>128</v>
      </c>
      <c r="J4" s="27"/>
      <c r="K4" s="13"/>
      <c r="L4" s="13"/>
    </row>
    <row r="5" spans="1:13" x14ac:dyDescent="0.25">
      <c r="A5" s="113" t="s">
        <v>133</v>
      </c>
      <c r="B5" s="113"/>
      <c r="C5" s="14"/>
      <c r="I5" s="13" t="s">
        <v>129</v>
      </c>
      <c r="J5" s="27"/>
      <c r="K5" s="13"/>
      <c r="L5" s="13"/>
    </row>
    <row r="6" spans="1:13" x14ac:dyDescent="0.25">
      <c r="A6" s="13" t="s">
        <v>130</v>
      </c>
      <c r="B6" s="17"/>
      <c r="C6" s="18"/>
      <c r="D6" s="13"/>
      <c r="E6" s="27"/>
      <c r="F6" s="13"/>
      <c r="G6" s="13"/>
    </row>
    <row r="7" spans="1:13" x14ac:dyDescent="0.25">
      <c r="A7" s="25"/>
      <c r="B7" s="17"/>
      <c r="C7" s="18"/>
      <c r="D7" s="13"/>
      <c r="E7" s="27"/>
      <c r="F7" s="13"/>
      <c r="G7" s="13"/>
    </row>
    <row r="8" spans="1:13" x14ac:dyDescent="0.25">
      <c r="A8" s="13"/>
      <c r="B8" s="17"/>
      <c r="C8" s="18"/>
      <c r="D8" s="13"/>
      <c r="E8" s="27"/>
      <c r="F8" s="13"/>
      <c r="G8" s="13"/>
    </row>
    <row r="9" spans="1:13" x14ac:dyDescent="0.25">
      <c r="A9" s="13"/>
      <c r="B9" s="13"/>
      <c r="C9" s="14"/>
      <c r="D9" s="13"/>
      <c r="E9" s="27"/>
      <c r="F9" s="13"/>
      <c r="G9" s="13"/>
    </row>
    <row r="10" spans="1:13" x14ac:dyDescent="0.25">
      <c r="A10" s="114" t="s">
        <v>131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.75" thickBot="1" x14ac:dyDescent="0.3">
      <c r="A11" s="114" t="s">
        <v>307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153</v>
      </c>
      <c r="G12" s="110"/>
      <c r="H12" s="109" t="s">
        <v>154</v>
      </c>
      <c r="I12" s="110"/>
      <c r="J12" s="109" t="s">
        <v>155</v>
      </c>
      <c r="K12" s="110"/>
      <c r="L12" s="109" t="s">
        <v>156</v>
      </c>
      <c r="M12" s="111"/>
    </row>
    <row r="13" spans="1:13" x14ac:dyDescent="0.25">
      <c r="A13" s="116"/>
      <c r="B13" s="119"/>
      <c r="C13" s="119"/>
      <c r="D13" s="119"/>
      <c r="E13" s="119"/>
      <c r="F13" s="104" t="s">
        <v>157</v>
      </c>
      <c r="G13" s="104" t="s">
        <v>158</v>
      </c>
      <c r="H13" s="104" t="s">
        <v>157</v>
      </c>
      <c r="I13" s="104" t="s">
        <v>158</v>
      </c>
      <c r="J13" s="104" t="s">
        <v>157</v>
      </c>
      <c r="K13" s="104" t="s">
        <v>158</v>
      </c>
      <c r="L13" s="104" t="s">
        <v>157</v>
      </c>
      <c r="M13" s="106" t="s">
        <v>158</v>
      </c>
    </row>
    <row r="14" spans="1:13" x14ac:dyDescent="0.25">
      <c r="A14" s="11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7"/>
    </row>
    <row r="15" spans="1:13" ht="26.25" customHeight="1" x14ac:dyDescent="0.25">
      <c r="A15" s="95" t="s">
        <v>159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1:13" ht="15" customHeight="1" x14ac:dyDescent="0.25">
      <c r="A16" s="55">
        <v>1</v>
      </c>
      <c r="B16" s="56" t="s">
        <v>160</v>
      </c>
      <c r="C16" s="57" t="s">
        <v>161</v>
      </c>
      <c r="D16" s="56" t="s">
        <v>162</v>
      </c>
      <c r="E16" s="58">
        <v>29.978899999999999</v>
      </c>
      <c r="F16" s="58">
        <v>3.9</v>
      </c>
      <c r="G16" s="59">
        <v>116.92</v>
      </c>
      <c r="H16" s="58"/>
      <c r="I16" s="59"/>
      <c r="J16" s="58">
        <v>0.1</v>
      </c>
      <c r="K16" s="59">
        <v>3</v>
      </c>
      <c r="L16" s="58">
        <v>3.8</v>
      </c>
      <c r="M16" s="60">
        <v>113.92</v>
      </c>
    </row>
    <row r="17" spans="1:13" ht="23.25" customHeight="1" x14ac:dyDescent="0.25">
      <c r="A17" s="55">
        <v>2</v>
      </c>
      <c r="B17" s="56" t="s">
        <v>302</v>
      </c>
      <c r="C17" s="57" t="s">
        <v>161</v>
      </c>
      <c r="D17" s="56" t="s">
        <v>162</v>
      </c>
      <c r="E17" s="58">
        <v>40.020000000000003</v>
      </c>
      <c r="F17" s="58">
        <v>1</v>
      </c>
      <c r="G17" s="59">
        <v>40.020000000000003</v>
      </c>
      <c r="H17" s="58"/>
      <c r="I17" s="59"/>
      <c r="J17" s="58"/>
      <c r="K17" s="59"/>
      <c r="L17" s="58">
        <v>1</v>
      </c>
      <c r="M17" s="60">
        <v>40.020000000000003</v>
      </c>
    </row>
    <row r="18" spans="1:13" ht="13.5" customHeight="1" x14ac:dyDescent="0.25">
      <c r="A18" s="55">
        <v>3</v>
      </c>
      <c r="B18" s="56" t="s">
        <v>164</v>
      </c>
      <c r="C18" s="57" t="s">
        <v>161</v>
      </c>
      <c r="D18" s="56" t="s">
        <v>162</v>
      </c>
      <c r="E18" s="58">
        <v>12.8188</v>
      </c>
      <c r="F18" s="58">
        <v>1.6</v>
      </c>
      <c r="G18" s="59">
        <v>20.51</v>
      </c>
      <c r="H18" s="58"/>
      <c r="I18" s="59"/>
      <c r="J18" s="58"/>
      <c r="K18" s="59"/>
      <c r="L18" s="58">
        <v>1.6</v>
      </c>
      <c r="M18" s="60">
        <v>20.51</v>
      </c>
    </row>
    <row r="19" spans="1:13" ht="13.5" customHeight="1" x14ac:dyDescent="0.25">
      <c r="A19" s="55">
        <v>4</v>
      </c>
      <c r="B19" s="56" t="s">
        <v>165</v>
      </c>
      <c r="C19" s="57" t="s">
        <v>161</v>
      </c>
      <c r="D19" s="56" t="s">
        <v>162</v>
      </c>
      <c r="E19" s="58">
        <v>54.363199999999999</v>
      </c>
      <c r="F19" s="58">
        <v>3.6</v>
      </c>
      <c r="G19" s="59">
        <v>195.7</v>
      </c>
      <c r="H19" s="58"/>
      <c r="I19" s="59"/>
      <c r="J19" s="58">
        <v>1.7</v>
      </c>
      <c r="K19" s="59">
        <v>92.41</v>
      </c>
      <c r="L19" s="58">
        <v>1.9000000000000001</v>
      </c>
      <c r="M19" s="60">
        <v>103.28999999999999</v>
      </c>
    </row>
    <row r="20" spans="1:13" ht="13.5" customHeight="1" x14ac:dyDescent="0.25">
      <c r="A20" s="55">
        <v>5</v>
      </c>
      <c r="B20" s="56" t="s">
        <v>166</v>
      </c>
      <c r="C20" s="57" t="s">
        <v>161</v>
      </c>
      <c r="D20" s="56" t="s">
        <v>162</v>
      </c>
      <c r="E20" s="58">
        <v>20.7483</v>
      </c>
      <c r="F20" s="58">
        <v>5.9</v>
      </c>
      <c r="G20" s="59">
        <v>122.42</v>
      </c>
      <c r="H20" s="58"/>
      <c r="I20" s="59"/>
      <c r="J20" s="58">
        <v>0.1</v>
      </c>
      <c r="K20" s="59">
        <v>2.08</v>
      </c>
      <c r="L20" s="58">
        <v>5.8000000000000007</v>
      </c>
      <c r="M20" s="60">
        <v>120.34</v>
      </c>
    </row>
    <row r="21" spans="1:13" ht="13.5" customHeight="1" x14ac:dyDescent="0.25">
      <c r="A21" s="55">
        <v>6</v>
      </c>
      <c r="B21" s="56" t="s">
        <v>167</v>
      </c>
      <c r="C21" s="57" t="s">
        <v>161</v>
      </c>
      <c r="D21" s="56" t="s">
        <v>162</v>
      </c>
      <c r="E21" s="58">
        <v>30.04</v>
      </c>
      <c r="F21" s="58">
        <v>1</v>
      </c>
      <c r="G21" s="59">
        <v>30.04</v>
      </c>
      <c r="H21" s="58"/>
      <c r="I21" s="59"/>
      <c r="J21" s="58"/>
      <c r="K21" s="59"/>
      <c r="L21" s="58">
        <v>1</v>
      </c>
      <c r="M21" s="60">
        <v>30.04</v>
      </c>
    </row>
    <row r="22" spans="1:13" ht="23.25" customHeight="1" x14ac:dyDescent="0.25">
      <c r="A22" s="55">
        <v>7</v>
      </c>
      <c r="B22" s="56" t="s">
        <v>168</v>
      </c>
      <c r="C22" s="57" t="s">
        <v>161</v>
      </c>
      <c r="D22" s="56" t="s">
        <v>162</v>
      </c>
      <c r="E22" s="58">
        <v>31.65</v>
      </c>
      <c r="F22" s="58">
        <v>1</v>
      </c>
      <c r="G22" s="59">
        <v>31.65</v>
      </c>
      <c r="H22" s="58"/>
      <c r="I22" s="59"/>
      <c r="J22" s="58"/>
      <c r="K22" s="59"/>
      <c r="L22" s="58">
        <v>1</v>
      </c>
      <c r="M22" s="60">
        <v>31.65</v>
      </c>
    </row>
    <row r="23" spans="1:13" ht="23.25" customHeight="1" x14ac:dyDescent="0.25">
      <c r="A23" s="55">
        <v>8</v>
      </c>
      <c r="B23" s="56" t="s">
        <v>169</v>
      </c>
      <c r="C23" s="57" t="s">
        <v>161</v>
      </c>
      <c r="D23" s="56" t="s">
        <v>162</v>
      </c>
      <c r="E23" s="58">
        <v>18.992000000000001</v>
      </c>
      <c r="F23" s="58">
        <v>3</v>
      </c>
      <c r="G23" s="59">
        <v>56.98</v>
      </c>
      <c r="H23" s="58"/>
      <c r="I23" s="59"/>
      <c r="J23" s="58">
        <v>0.5</v>
      </c>
      <c r="K23" s="59">
        <v>9.5</v>
      </c>
      <c r="L23" s="58">
        <v>2.5</v>
      </c>
      <c r="M23" s="60">
        <v>47.48</v>
      </c>
    </row>
    <row r="24" spans="1:13" ht="16.5" customHeight="1" x14ac:dyDescent="0.25">
      <c r="A24" s="55">
        <v>9</v>
      </c>
      <c r="B24" s="56" t="s">
        <v>170</v>
      </c>
      <c r="C24" s="57" t="s">
        <v>161</v>
      </c>
      <c r="D24" s="56" t="s">
        <v>162</v>
      </c>
      <c r="E24" s="58">
        <v>14.137499999999999</v>
      </c>
      <c r="F24" s="58">
        <v>1.5</v>
      </c>
      <c r="G24" s="59">
        <v>21.21</v>
      </c>
      <c r="H24" s="58"/>
      <c r="I24" s="59"/>
      <c r="J24" s="58">
        <v>0.7</v>
      </c>
      <c r="K24" s="59">
        <v>9.9</v>
      </c>
      <c r="L24" s="58">
        <v>0.8</v>
      </c>
      <c r="M24" s="60">
        <v>11.31</v>
      </c>
    </row>
    <row r="25" spans="1:13" ht="22.5" customHeight="1" x14ac:dyDescent="0.25">
      <c r="A25" s="55">
        <v>10</v>
      </c>
      <c r="B25" s="56" t="s">
        <v>172</v>
      </c>
      <c r="C25" s="57" t="s">
        <v>161</v>
      </c>
      <c r="D25" s="56" t="s">
        <v>162</v>
      </c>
      <c r="E25" s="58">
        <v>46.214300000000001</v>
      </c>
      <c r="F25" s="58">
        <v>1</v>
      </c>
      <c r="G25" s="59">
        <v>46.22</v>
      </c>
      <c r="H25" s="58"/>
      <c r="I25" s="59"/>
      <c r="J25" s="58">
        <v>0.3</v>
      </c>
      <c r="K25" s="59">
        <v>13.87</v>
      </c>
      <c r="L25" s="58">
        <v>0.7</v>
      </c>
      <c r="M25" s="60">
        <v>32.35</v>
      </c>
    </row>
    <row r="26" spans="1:13" ht="15" customHeight="1" x14ac:dyDescent="0.25">
      <c r="A26" s="55">
        <v>11</v>
      </c>
      <c r="B26" s="56" t="s">
        <v>173</v>
      </c>
      <c r="C26" s="57" t="s">
        <v>161</v>
      </c>
      <c r="D26" s="56" t="s">
        <v>162</v>
      </c>
      <c r="E26" s="58">
        <v>54.74</v>
      </c>
      <c r="F26" s="58">
        <v>1</v>
      </c>
      <c r="G26" s="59">
        <v>54.74</v>
      </c>
      <c r="H26" s="58"/>
      <c r="I26" s="59"/>
      <c r="J26" s="58"/>
      <c r="K26" s="59"/>
      <c r="L26" s="58">
        <v>1</v>
      </c>
      <c r="M26" s="60">
        <v>54.74</v>
      </c>
    </row>
    <row r="27" spans="1:13" ht="25.5" customHeight="1" x14ac:dyDescent="0.25">
      <c r="A27" s="55">
        <v>12</v>
      </c>
      <c r="B27" s="56" t="s">
        <v>174</v>
      </c>
      <c r="C27" s="57" t="s">
        <v>161</v>
      </c>
      <c r="D27" s="56" t="s">
        <v>162</v>
      </c>
      <c r="E27" s="58">
        <v>37.700600000000001</v>
      </c>
      <c r="F27" s="58">
        <v>1.67</v>
      </c>
      <c r="G27" s="59">
        <v>62.96</v>
      </c>
      <c r="H27" s="58"/>
      <c r="I27" s="59"/>
      <c r="J27" s="58"/>
      <c r="K27" s="59"/>
      <c r="L27" s="58">
        <v>1.67</v>
      </c>
      <c r="M27" s="60">
        <v>62.96</v>
      </c>
    </row>
    <row r="28" spans="1:13" ht="46.5" customHeight="1" x14ac:dyDescent="0.25">
      <c r="A28" s="55">
        <v>13</v>
      </c>
      <c r="B28" s="56" t="s">
        <v>175</v>
      </c>
      <c r="C28" s="57" t="s">
        <v>161</v>
      </c>
      <c r="D28" s="56" t="s">
        <v>162</v>
      </c>
      <c r="E28" s="58">
        <v>82.621399999999994</v>
      </c>
      <c r="F28" s="58">
        <v>2.8</v>
      </c>
      <c r="G28" s="59">
        <v>231.34</v>
      </c>
      <c r="H28" s="58"/>
      <c r="I28" s="59"/>
      <c r="J28" s="58"/>
      <c r="K28" s="59"/>
      <c r="L28" s="58">
        <v>2.8</v>
      </c>
      <c r="M28" s="60">
        <v>231.34</v>
      </c>
    </row>
    <row r="29" spans="1:13" ht="46.5" customHeight="1" x14ac:dyDescent="0.25">
      <c r="A29" s="55">
        <v>14</v>
      </c>
      <c r="B29" s="56" t="s">
        <v>176</v>
      </c>
      <c r="C29" s="57" t="s">
        <v>161</v>
      </c>
      <c r="D29" s="56" t="s">
        <v>162</v>
      </c>
      <c r="E29" s="58">
        <v>18.512499999999999</v>
      </c>
      <c r="F29" s="58">
        <v>1.6</v>
      </c>
      <c r="G29" s="59">
        <v>29.62</v>
      </c>
      <c r="H29" s="58"/>
      <c r="I29" s="59"/>
      <c r="J29" s="58"/>
      <c r="K29" s="59"/>
      <c r="L29" s="58">
        <v>1.6</v>
      </c>
      <c r="M29" s="60">
        <v>29.62</v>
      </c>
    </row>
    <row r="30" spans="1:13" ht="46.5" customHeight="1" x14ac:dyDescent="0.25">
      <c r="A30" s="121" t="s">
        <v>177</v>
      </c>
      <c r="B30" s="122"/>
      <c r="C30" s="57"/>
      <c r="D30" s="56"/>
      <c r="E30" s="58"/>
      <c r="F30" s="61">
        <v>30.570000000000004</v>
      </c>
      <c r="G30" s="62">
        <v>1060.33</v>
      </c>
      <c r="H30" s="58"/>
      <c r="I30" s="59"/>
      <c r="J30" s="61">
        <v>3.4000000000000004</v>
      </c>
      <c r="K30" s="62">
        <v>130.76</v>
      </c>
      <c r="L30" s="61">
        <v>27.17</v>
      </c>
      <c r="M30" s="63">
        <v>929.56999999999994</v>
      </c>
    </row>
    <row r="31" spans="1:13" ht="46.5" customHeight="1" x14ac:dyDescent="0.25">
      <c r="A31" s="95" t="s">
        <v>178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</row>
    <row r="32" spans="1:13" ht="46.5" customHeight="1" x14ac:dyDescent="0.25">
      <c r="A32" s="55">
        <v>15</v>
      </c>
      <c r="B32" s="56" t="s">
        <v>308</v>
      </c>
      <c r="C32" s="57" t="s">
        <v>161</v>
      </c>
      <c r="D32" s="56" t="s">
        <v>162</v>
      </c>
      <c r="E32" s="58">
        <v>559.61</v>
      </c>
      <c r="F32" s="58"/>
      <c r="G32" s="59"/>
      <c r="H32" s="58">
        <v>4</v>
      </c>
      <c r="I32" s="59">
        <v>2238.44</v>
      </c>
      <c r="J32" s="58">
        <v>2</v>
      </c>
      <c r="K32" s="59">
        <v>1119.22</v>
      </c>
      <c r="L32" s="58">
        <v>2</v>
      </c>
      <c r="M32" s="60">
        <v>1119.22</v>
      </c>
    </row>
    <row r="33" spans="1:13" ht="46.5" customHeight="1" x14ac:dyDescent="0.25">
      <c r="A33" s="55">
        <v>16</v>
      </c>
      <c r="B33" s="56" t="s">
        <v>309</v>
      </c>
      <c r="C33" s="57" t="s">
        <v>161</v>
      </c>
      <c r="D33" s="56" t="s">
        <v>162</v>
      </c>
      <c r="E33" s="58"/>
      <c r="F33" s="58"/>
      <c r="G33" s="59"/>
      <c r="H33" s="58">
        <v>8</v>
      </c>
      <c r="I33" s="59">
        <v>2499.52</v>
      </c>
      <c r="J33" s="58">
        <v>8</v>
      </c>
      <c r="K33" s="59">
        <v>2499.52</v>
      </c>
      <c r="L33" s="58"/>
      <c r="M33" s="60"/>
    </row>
    <row r="34" spans="1:13" ht="46.5" customHeight="1" x14ac:dyDescent="0.25">
      <c r="A34" s="55">
        <v>17</v>
      </c>
      <c r="B34" s="56" t="s">
        <v>310</v>
      </c>
      <c r="C34" s="57" t="s">
        <v>161</v>
      </c>
      <c r="D34" s="56" t="s">
        <v>162</v>
      </c>
      <c r="E34" s="58">
        <v>312.44</v>
      </c>
      <c r="F34" s="58"/>
      <c r="G34" s="59"/>
      <c r="H34" s="58">
        <v>8</v>
      </c>
      <c r="I34" s="59">
        <v>2499.52</v>
      </c>
      <c r="J34" s="58"/>
      <c r="K34" s="59"/>
      <c r="L34" s="58">
        <v>8</v>
      </c>
      <c r="M34" s="60">
        <v>2499.52</v>
      </c>
    </row>
    <row r="35" spans="1:13" ht="46.5" customHeight="1" x14ac:dyDescent="0.25">
      <c r="A35" s="55">
        <v>18</v>
      </c>
      <c r="B35" s="56" t="s">
        <v>311</v>
      </c>
      <c r="C35" s="57" t="s">
        <v>161</v>
      </c>
      <c r="D35" s="56" t="s">
        <v>162</v>
      </c>
      <c r="E35" s="58">
        <v>392.69</v>
      </c>
      <c r="F35" s="58"/>
      <c r="G35" s="59"/>
      <c r="H35" s="58">
        <v>80</v>
      </c>
      <c r="I35" s="59">
        <v>31415.200000000001</v>
      </c>
      <c r="J35" s="58"/>
      <c r="K35" s="59"/>
      <c r="L35" s="58">
        <v>80</v>
      </c>
      <c r="M35" s="60">
        <v>31415.200000000001</v>
      </c>
    </row>
    <row r="36" spans="1:13" ht="46.5" customHeight="1" x14ac:dyDescent="0.25">
      <c r="A36" s="55">
        <v>19</v>
      </c>
      <c r="B36" s="56" t="s">
        <v>312</v>
      </c>
      <c r="C36" s="57" t="s">
        <v>161</v>
      </c>
      <c r="D36" s="56" t="s">
        <v>162</v>
      </c>
      <c r="E36" s="58">
        <v>440.84</v>
      </c>
      <c r="F36" s="58"/>
      <c r="G36" s="59"/>
      <c r="H36" s="58">
        <v>80</v>
      </c>
      <c r="I36" s="59">
        <v>35267.199999999997</v>
      </c>
      <c r="J36" s="58"/>
      <c r="K36" s="59"/>
      <c r="L36" s="58">
        <v>80</v>
      </c>
      <c r="M36" s="60">
        <v>35267.199999999997</v>
      </c>
    </row>
    <row r="37" spans="1:13" ht="46.5" customHeight="1" x14ac:dyDescent="0.25">
      <c r="A37" s="55">
        <v>20</v>
      </c>
      <c r="B37" s="56" t="s">
        <v>313</v>
      </c>
      <c r="C37" s="57" t="s">
        <v>161</v>
      </c>
      <c r="D37" s="56" t="s">
        <v>162</v>
      </c>
      <c r="E37" s="58">
        <v>466.52</v>
      </c>
      <c r="F37" s="58"/>
      <c r="G37" s="59"/>
      <c r="H37" s="58">
        <v>16</v>
      </c>
      <c r="I37" s="59">
        <v>7464.32</v>
      </c>
      <c r="J37" s="58"/>
      <c r="K37" s="59"/>
      <c r="L37" s="58">
        <v>16</v>
      </c>
      <c r="M37" s="60">
        <v>7464.32</v>
      </c>
    </row>
    <row r="38" spans="1:13" ht="46.5" customHeight="1" x14ac:dyDescent="0.25">
      <c r="A38" s="55">
        <v>21</v>
      </c>
      <c r="B38" s="56" t="s">
        <v>314</v>
      </c>
      <c r="C38" s="57" t="s">
        <v>161</v>
      </c>
      <c r="D38" s="56" t="s">
        <v>162</v>
      </c>
      <c r="E38" s="58">
        <v>376.64</v>
      </c>
      <c r="F38" s="58"/>
      <c r="G38" s="59"/>
      <c r="H38" s="58">
        <v>8</v>
      </c>
      <c r="I38" s="59">
        <v>3013.12</v>
      </c>
      <c r="J38" s="58"/>
      <c r="K38" s="59"/>
      <c r="L38" s="58">
        <v>8</v>
      </c>
      <c r="M38" s="60">
        <v>3013.12</v>
      </c>
    </row>
    <row r="39" spans="1:13" ht="46.5" customHeight="1" x14ac:dyDescent="0.25">
      <c r="A39" s="55">
        <v>22</v>
      </c>
      <c r="B39" s="56" t="s">
        <v>315</v>
      </c>
      <c r="C39" s="57" t="s">
        <v>161</v>
      </c>
      <c r="D39" s="56" t="s">
        <v>162</v>
      </c>
      <c r="E39" s="58">
        <v>391.62</v>
      </c>
      <c r="F39" s="58"/>
      <c r="G39" s="59"/>
      <c r="H39" s="58">
        <v>8</v>
      </c>
      <c r="I39" s="59">
        <v>3132.96</v>
      </c>
      <c r="J39" s="58"/>
      <c r="K39" s="59"/>
      <c r="L39" s="58">
        <v>8</v>
      </c>
      <c r="M39" s="60">
        <v>3132.96</v>
      </c>
    </row>
    <row r="40" spans="1:13" ht="46.5" customHeight="1" x14ac:dyDescent="0.25">
      <c r="A40" s="55">
        <v>23</v>
      </c>
      <c r="B40" s="56" t="s">
        <v>316</v>
      </c>
      <c r="C40" s="57" t="s">
        <v>161</v>
      </c>
      <c r="D40" s="56" t="s">
        <v>162</v>
      </c>
      <c r="E40" s="58">
        <v>423.72</v>
      </c>
      <c r="F40" s="58"/>
      <c r="G40" s="59"/>
      <c r="H40" s="58">
        <v>14</v>
      </c>
      <c r="I40" s="59">
        <v>5932.08</v>
      </c>
      <c r="J40" s="58"/>
      <c r="K40" s="59"/>
      <c r="L40" s="58">
        <v>14</v>
      </c>
      <c r="M40" s="60">
        <v>5932.08</v>
      </c>
    </row>
    <row r="41" spans="1:13" ht="46.5" customHeight="1" x14ac:dyDescent="0.25">
      <c r="A41" s="55">
        <v>24</v>
      </c>
      <c r="B41" s="56" t="s">
        <v>317</v>
      </c>
      <c r="C41" s="57" t="s">
        <v>161</v>
      </c>
      <c r="D41" s="56" t="s">
        <v>162</v>
      </c>
      <c r="E41" s="58"/>
      <c r="F41" s="58"/>
      <c r="G41" s="59"/>
      <c r="H41" s="58">
        <v>5</v>
      </c>
      <c r="I41" s="59">
        <v>1548</v>
      </c>
      <c r="J41" s="58">
        <v>5</v>
      </c>
      <c r="K41" s="59">
        <v>1548</v>
      </c>
      <c r="L41" s="58"/>
      <c r="M41" s="60"/>
    </row>
    <row r="42" spans="1:13" ht="46.5" customHeight="1" x14ac:dyDescent="0.25">
      <c r="A42" s="55">
        <v>25</v>
      </c>
      <c r="B42" s="56" t="s">
        <v>318</v>
      </c>
      <c r="C42" s="57" t="s">
        <v>161</v>
      </c>
      <c r="D42" s="56" t="s">
        <v>162</v>
      </c>
      <c r="E42" s="58">
        <v>308.16000000000003</v>
      </c>
      <c r="F42" s="58"/>
      <c r="G42" s="59"/>
      <c r="H42" s="58">
        <v>8</v>
      </c>
      <c r="I42" s="59">
        <v>2465.2800000000002</v>
      </c>
      <c r="J42" s="58"/>
      <c r="K42" s="59"/>
      <c r="L42" s="58">
        <v>8</v>
      </c>
      <c r="M42" s="60">
        <v>2465.2800000000002</v>
      </c>
    </row>
    <row r="43" spans="1:13" ht="46.5" customHeight="1" x14ac:dyDescent="0.25">
      <c r="A43" s="55">
        <v>26</v>
      </c>
      <c r="B43" s="56" t="s">
        <v>183</v>
      </c>
      <c r="C43" s="57" t="s">
        <v>180</v>
      </c>
      <c r="D43" s="56" t="s">
        <v>162</v>
      </c>
      <c r="E43" s="58">
        <v>1.9018999999999999</v>
      </c>
      <c r="F43" s="58">
        <v>25</v>
      </c>
      <c r="G43" s="59">
        <v>47.55</v>
      </c>
      <c r="H43" s="58"/>
      <c r="I43" s="59"/>
      <c r="J43" s="58">
        <v>4</v>
      </c>
      <c r="K43" s="59">
        <v>7.61</v>
      </c>
      <c r="L43" s="58">
        <v>21</v>
      </c>
      <c r="M43" s="60">
        <v>39.94</v>
      </c>
    </row>
    <row r="44" spans="1:13" ht="46.5" customHeight="1" x14ac:dyDescent="0.25">
      <c r="A44" s="55">
        <v>27</v>
      </c>
      <c r="B44" s="56" t="s">
        <v>184</v>
      </c>
      <c r="C44" s="57" t="s">
        <v>180</v>
      </c>
      <c r="D44" s="56" t="s">
        <v>162</v>
      </c>
      <c r="E44" s="58">
        <v>1.1890000000000001</v>
      </c>
      <c r="F44" s="58">
        <v>10</v>
      </c>
      <c r="G44" s="59">
        <v>11.89</v>
      </c>
      <c r="H44" s="58"/>
      <c r="I44" s="59"/>
      <c r="J44" s="58"/>
      <c r="K44" s="59"/>
      <c r="L44" s="58">
        <v>10</v>
      </c>
      <c r="M44" s="60">
        <v>11.89</v>
      </c>
    </row>
    <row r="45" spans="1:13" ht="46.5" customHeight="1" x14ac:dyDescent="0.25">
      <c r="A45" s="55">
        <v>28</v>
      </c>
      <c r="B45" s="56" t="s">
        <v>185</v>
      </c>
      <c r="C45" s="57" t="s">
        <v>180</v>
      </c>
      <c r="D45" s="56" t="s">
        <v>162</v>
      </c>
      <c r="E45" s="58">
        <v>2.0333000000000001</v>
      </c>
      <c r="F45" s="58">
        <v>7</v>
      </c>
      <c r="G45" s="59">
        <v>14.23</v>
      </c>
      <c r="H45" s="58"/>
      <c r="I45" s="59"/>
      <c r="J45" s="58">
        <v>4</v>
      </c>
      <c r="K45" s="59">
        <v>8.1300000000000008</v>
      </c>
      <c r="L45" s="58">
        <v>3</v>
      </c>
      <c r="M45" s="60">
        <v>6.1</v>
      </c>
    </row>
    <row r="46" spans="1:13" ht="46.5" customHeight="1" x14ac:dyDescent="0.25">
      <c r="A46" s="55">
        <v>29</v>
      </c>
      <c r="B46" s="56" t="s">
        <v>186</v>
      </c>
      <c r="C46" s="57" t="s">
        <v>180</v>
      </c>
      <c r="D46" s="56" t="s">
        <v>162</v>
      </c>
      <c r="E46" s="58">
        <v>1.4263999999999999</v>
      </c>
      <c r="F46" s="58">
        <v>88</v>
      </c>
      <c r="G46" s="59">
        <v>125.52</v>
      </c>
      <c r="H46" s="58"/>
      <c r="I46" s="59"/>
      <c r="J46" s="58">
        <v>29</v>
      </c>
      <c r="K46" s="59">
        <v>41.36</v>
      </c>
      <c r="L46" s="58">
        <v>59</v>
      </c>
      <c r="M46" s="60">
        <v>84.16</v>
      </c>
    </row>
    <row r="47" spans="1:13" ht="22.5" customHeight="1" x14ac:dyDescent="0.25">
      <c r="A47" s="121" t="s">
        <v>177</v>
      </c>
      <c r="B47" s="122"/>
      <c r="C47" s="57"/>
      <c r="D47" s="56"/>
      <c r="E47" s="58"/>
      <c r="F47" s="61">
        <v>130</v>
      </c>
      <c r="G47" s="62">
        <v>199.19</v>
      </c>
      <c r="H47" s="61">
        <v>239</v>
      </c>
      <c r="I47" s="62">
        <v>97475.640000000014</v>
      </c>
      <c r="J47" s="61">
        <v>52</v>
      </c>
      <c r="K47" s="62">
        <v>5223.8399999999992</v>
      </c>
      <c r="L47" s="61">
        <v>317</v>
      </c>
      <c r="M47" s="63">
        <v>92450.99000000002</v>
      </c>
    </row>
    <row r="48" spans="1:13" ht="26.25" customHeight="1" x14ac:dyDescent="0.25">
      <c r="A48" s="95" t="s">
        <v>187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/>
    </row>
    <row r="49" spans="1:13" ht="11.25" customHeight="1" x14ac:dyDescent="0.25">
      <c r="A49" s="55">
        <v>30</v>
      </c>
      <c r="B49" s="56" t="s">
        <v>188</v>
      </c>
      <c r="C49" s="57" t="s">
        <v>189</v>
      </c>
      <c r="D49" s="56" t="s">
        <v>162</v>
      </c>
      <c r="E49" s="58"/>
      <c r="F49" s="58">
        <v>1</v>
      </c>
      <c r="G49" s="59">
        <v>20.9</v>
      </c>
      <c r="H49" s="58"/>
      <c r="I49" s="59"/>
      <c r="J49" s="58">
        <v>1</v>
      </c>
      <c r="K49" s="59">
        <v>20.9</v>
      </c>
      <c r="L49" s="58"/>
      <c r="M49" s="60"/>
    </row>
    <row r="50" spans="1:13" ht="11.25" customHeight="1" x14ac:dyDescent="0.25">
      <c r="A50" s="121" t="s">
        <v>177</v>
      </c>
      <c r="B50" s="122"/>
      <c r="C50" s="57"/>
      <c r="D50" s="56"/>
      <c r="E50" s="58"/>
      <c r="F50" s="61">
        <v>1</v>
      </c>
      <c r="G50" s="62">
        <v>20.9</v>
      </c>
      <c r="H50" s="58"/>
      <c r="I50" s="59"/>
      <c r="J50" s="61">
        <v>1</v>
      </c>
      <c r="K50" s="62">
        <v>20.9</v>
      </c>
      <c r="L50" s="58"/>
      <c r="M50" s="60"/>
    </row>
    <row r="51" spans="1:13" ht="42.75" customHeight="1" x14ac:dyDescent="0.25">
      <c r="A51" s="95" t="s">
        <v>190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7"/>
    </row>
    <row r="52" spans="1:13" ht="42.75" customHeight="1" x14ac:dyDescent="0.25">
      <c r="A52" s="55">
        <v>31</v>
      </c>
      <c r="B52" s="56" t="s">
        <v>191</v>
      </c>
      <c r="C52" s="57" t="s">
        <v>192</v>
      </c>
      <c r="D52" s="56" t="s">
        <v>162</v>
      </c>
      <c r="E52" s="58">
        <v>5.0111999999999997</v>
      </c>
      <c r="F52" s="58">
        <v>34</v>
      </c>
      <c r="G52" s="59">
        <v>170.38</v>
      </c>
      <c r="H52" s="58"/>
      <c r="I52" s="59"/>
      <c r="J52" s="58"/>
      <c r="K52" s="59"/>
      <c r="L52" s="58">
        <v>34</v>
      </c>
      <c r="M52" s="60">
        <v>170.38</v>
      </c>
    </row>
    <row r="53" spans="1:13" ht="27" customHeight="1" x14ac:dyDescent="0.25">
      <c r="A53" s="55">
        <v>32</v>
      </c>
      <c r="B53" s="56" t="s">
        <v>193</v>
      </c>
      <c r="C53" s="57" t="s">
        <v>189</v>
      </c>
      <c r="D53" s="56" t="s">
        <v>162</v>
      </c>
      <c r="E53" s="58">
        <v>104.99</v>
      </c>
      <c r="F53" s="58">
        <v>1</v>
      </c>
      <c r="G53" s="59">
        <v>104.99</v>
      </c>
      <c r="H53" s="58"/>
      <c r="I53" s="59"/>
      <c r="J53" s="58"/>
      <c r="K53" s="59"/>
      <c r="L53" s="58">
        <v>1</v>
      </c>
      <c r="M53" s="60">
        <v>104.99</v>
      </c>
    </row>
    <row r="54" spans="1:13" ht="27" customHeight="1" x14ac:dyDescent="0.25">
      <c r="A54" s="55">
        <v>33</v>
      </c>
      <c r="B54" s="56" t="s">
        <v>194</v>
      </c>
      <c r="C54" s="57" t="s">
        <v>195</v>
      </c>
      <c r="D54" s="56" t="s">
        <v>162</v>
      </c>
      <c r="E54" s="58">
        <v>0.34649999999999997</v>
      </c>
      <c r="F54" s="58">
        <v>40</v>
      </c>
      <c r="G54" s="59">
        <v>13.86</v>
      </c>
      <c r="H54" s="58"/>
      <c r="I54" s="59"/>
      <c r="J54" s="58"/>
      <c r="K54" s="59"/>
      <c r="L54" s="58">
        <v>40</v>
      </c>
      <c r="M54" s="60">
        <v>13.86</v>
      </c>
    </row>
    <row r="55" spans="1:13" ht="27" customHeight="1" x14ac:dyDescent="0.25">
      <c r="A55" s="55">
        <v>34</v>
      </c>
      <c r="B55" s="56" t="s">
        <v>196</v>
      </c>
      <c r="C55" s="57" t="s">
        <v>192</v>
      </c>
      <c r="D55" s="56" t="s">
        <v>162</v>
      </c>
      <c r="E55" s="58">
        <v>2.3416999999999999</v>
      </c>
      <c r="F55" s="58">
        <v>26</v>
      </c>
      <c r="G55" s="59">
        <v>61.29</v>
      </c>
      <c r="H55" s="58"/>
      <c r="I55" s="59"/>
      <c r="J55" s="58">
        <v>8</v>
      </c>
      <c r="K55" s="59">
        <v>19.14</v>
      </c>
      <c r="L55" s="58">
        <v>18</v>
      </c>
      <c r="M55" s="60">
        <v>42.15</v>
      </c>
    </row>
    <row r="56" spans="1:13" ht="12" customHeight="1" x14ac:dyDescent="0.25">
      <c r="A56" s="55">
        <v>35</v>
      </c>
      <c r="B56" s="56" t="s">
        <v>197</v>
      </c>
      <c r="C56" s="57" t="s">
        <v>161</v>
      </c>
      <c r="D56" s="56" t="s">
        <v>162</v>
      </c>
      <c r="E56" s="58">
        <v>19.09</v>
      </c>
      <c r="F56" s="58">
        <v>15</v>
      </c>
      <c r="G56" s="59">
        <v>286.35000000000002</v>
      </c>
      <c r="H56" s="58"/>
      <c r="I56" s="59"/>
      <c r="J56" s="58"/>
      <c r="K56" s="59"/>
      <c r="L56" s="58">
        <v>15</v>
      </c>
      <c r="M56" s="60">
        <v>286.35000000000002</v>
      </c>
    </row>
    <row r="57" spans="1:13" ht="11.25" customHeight="1" x14ac:dyDescent="0.25">
      <c r="A57" s="55">
        <v>36</v>
      </c>
      <c r="B57" s="56" t="s">
        <v>198</v>
      </c>
      <c r="C57" s="57" t="s">
        <v>192</v>
      </c>
      <c r="D57" s="56" t="s">
        <v>162</v>
      </c>
      <c r="E57" s="58">
        <v>47.08</v>
      </c>
      <c r="F57" s="58">
        <v>2</v>
      </c>
      <c r="G57" s="59">
        <v>94.16</v>
      </c>
      <c r="H57" s="58"/>
      <c r="I57" s="59"/>
      <c r="J57" s="58"/>
      <c r="K57" s="59"/>
      <c r="L57" s="58">
        <v>2</v>
      </c>
      <c r="M57" s="60">
        <v>94.16</v>
      </c>
    </row>
    <row r="58" spans="1:13" ht="11.25" customHeight="1" x14ac:dyDescent="0.25">
      <c r="A58" s="55">
        <v>37</v>
      </c>
      <c r="B58" s="56" t="s">
        <v>199</v>
      </c>
      <c r="C58" s="57" t="s">
        <v>195</v>
      </c>
      <c r="D58" s="56" t="s">
        <v>162</v>
      </c>
      <c r="E58" s="58">
        <v>0.34239999999999998</v>
      </c>
      <c r="F58" s="58">
        <v>100</v>
      </c>
      <c r="G58" s="59">
        <v>34.24</v>
      </c>
      <c r="H58" s="58"/>
      <c r="I58" s="59"/>
      <c r="J58" s="58"/>
      <c r="K58" s="59"/>
      <c r="L58" s="58">
        <v>100</v>
      </c>
      <c r="M58" s="60">
        <v>34.24</v>
      </c>
    </row>
    <row r="59" spans="1:13" ht="26.25" customHeight="1" x14ac:dyDescent="0.25">
      <c r="A59" s="55">
        <v>38</v>
      </c>
      <c r="B59" s="56" t="s">
        <v>200</v>
      </c>
      <c r="C59" s="57" t="s">
        <v>192</v>
      </c>
      <c r="D59" s="56" t="s">
        <v>162</v>
      </c>
      <c r="E59" s="58">
        <v>0.91900000000000004</v>
      </c>
      <c r="F59" s="58">
        <v>10</v>
      </c>
      <c r="G59" s="59">
        <v>9.19</v>
      </c>
      <c r="H59" s="58"/>
      <c r="I59" s="59"/>
      <c r="J59" s="58"/>
      <c r="K59" s="59"/>
      <c r="L59" s="58">
        <v>10</v>
      </c>
      <c r="M59" s="60">
        <v>9.19</v>
      </c>
    </row>
    <row r="60" spans="1:13" ht="11.25" customHeight="1" x14ac:dyDescent="0.25">
      <c r="A60" s="55">
        <v>39</v>
      </c>
      <c r="B60" s="56" t="s">
        <v>201</v>
      </c>
      <c r="C60" s="57" t="s">
        <v>192</v>
      </c>
      <c r="D60" s="56" t="s">
        <v>162</v>
      </c>
      <c r="E60" s="58">
        <v>3.5516999999999999</v>
      </c>
      <c r="F60" s="58">
        <v>6</v>
      </c>
      <c r="G60" s="59">
        <v>21.31</v>
      </c>
      <c r="H60" s="58"/>
      <c r="I60" s="59"/>
      <c r="J60" s="58"/>
      <c r="K60" s="59"/>
      <c r="L60" s="58">
        <v>6</v>
      </c>
      <c r="M60" s="60">
        <v>21.31</v>
      </c>
    </row>
    <row r="61" spans="1:13" ht="11.25" customHeight="1" x14ac:dyDescent="0.25">
      <c r="A61" s="55">
        <v>40</v>
      </c>
      <c r="B61" s="56" t="s">
        <v>203</v>
      </c>
      <c r="C61" s="57" t="s">
        <v>161</v>
      </c>
      <c r="D61" s="56" t="s">
        <v>162</v>
      </c>
      <c r="E61" s="58">
        <v>16.27</v>
      </c>
      <c r="F61" s="58">
        <v>10</v>
      </c>
      <c r="G61" s="59">
        <v>162.69999999999999</v>
      </c>
      <c r="H61" s="58"/>
      <c r="I61" s="59"/>
      <c r="J61" s="58"/>
      <c r="K61" s="59"/>
      <c r="L61" s="58">
        <v>10</v>
      </c>
      <c r="M61" s="60">
        <v>162.69999999999999</v>
      </c>
    </row>
    <row r="62" spans="1:13" x14ac:dyDescent="0.25">
      <c r="A62" s="55">
        <v>41</v>
      </c>
      <c r="B62" s="56" t="s">
        <v>204</v>
      </c>
      <c r="C62" s="57" t="s">
        <v>161</v>
      </c>
      <c r="D62" s="56" t="s">
        <v>162</v>
      </c>
      <c r="E62" s="58">
        <v>176.55</v>
      </c>
      <c r="F62" s="58">
        <v>3</v>
      </c>
      <c r="G62" s="59">
        <v>529.65</v>
      </c>
      <c r="H62" s="58"/>
      <c r="I62" s="59"/>
      <c r="J62" s="58"/>
      <c r="K62" s="59"/>
      <c r="L62" s="58">
        <v>3</v>
      </c>
      <c r="M62" s="60">
        <v>529.65</v>
      </c>
    </row>
    <row r="63" spans="1:13" x14ac:dyDescent="0.25">
      <c r="A63" s="55">
        <v>42</v>
      </c>
      <c r="B63" s="56" t="s">
        <v>205</v>
      </c>
      <c r="C63" s="57" t="s">
        <v>189</v>
      </c>
      <c r="D63" s="56" t="s">
        <v>162</v>
      </c>
      <c r="E63" s="58">
        <v>12.88</v>
      </c>
      <c r="F63" s="58">
        <v>14</v>
      </c>
      <c r="G63" s="59">
        <v>180.32</v>
      </c>
      <c r="H63" s="58"/>
      <c r="I63" s="59"/>
      <c r="J63" s="58"/>
      <c r="K63" s="59"/>
      <c r="L63" s="58">
        <v>14</v>
      </c>
      <c r="M63" s="60">
        <v>180.32</v>
      </c>
    </row>
    <row r="64" spans="1:13" x14ac:dyDescent="0.25">
      <c r="A64" s="55">
        <v>43</v>
      </c>
      <c r="B64" s="56" t="s">
        <v>207</v>
      </c>
      <c r="C64" s="57" t="s">
        <v>192</v>
      </c>
      <c r="D64" s="56" t="s">
        <v>162</v>
      </c>
      <c r="E64" s="58">
        <v>1.7549999999999999</v>
      </c>
      <c r="F64" s="58">
        <v>20</v>
      </c>
      <c r="G64" s="59">
        <v>35.1</v>
      </c>
      <c r="H64" s="58"/>
      <c r="I64" s="59"/>
      <c r="J64" s="58"/>
      <c r="K64" s="59"/>
      <c r="L64" s="58">
        <v>20</v>
      </c>
      <c r="M64" s="60">
        <v>35.1</v>
      </c>
    </row>
    <row r="65" spans="1:13" ht="23.25" x14ac:dyDescent="0.25">
      <c r="A65" s="55">
        <v>44</v>
      </c>
      <c r="B65" s="56" t="s">
        <v>208</v>
      </c>
      <c r="C65" s="57" t="s">
        <v>161</v>
      </c>
      <c r="D65" s="56" t="s">
        <v>162</v>
      </c>
      <c r="E65" s="58">
        <v>21.72</v>
      </c>
      <c r="F65" s="58">
        <v>4.5</v>
      </c>
      <c r="G65" s="59">
        <v>97.74</v>
      </c>
      <c r="H65" s="58"/>
      <c r="I65" s="59"/>
      <c r="J65" s="58"/>
      <c r="K65" s="59"/>
      <c r="L65" s="58">
        <v>4.5</v>
      </c>
      <c r="M65" s="60">
        <v>97.74</v>
      </c>
    </row>
    <row r="66" spans="1:13" x14ac:dyDescent="0.25">
      <c r="A66" s="55">
        <v>45</v>
      </c>
      <c r="B66" s="56" t="s">
        <v>209</v>
      </c>
      <c r="C66" s="57" t="s">
        <v>192</v>
      </c>
      <c r="D66" s="56" t="s">
        <v>162</v>
      </c>
      <c r="E66" s="58">
        <v>3.73</v>
      </c>
      <c r="F66" s="58">
        <v>5</v>
      </c>
      <c r="G66" s="59">
        <v>18.649999999999999</v>
      </c>
      <c r="H66" s="58"/>
      <c r="I66" s="59"/>
      <c r="J66" s="58"/>
      <c r="K66" s="59"/>
      <c r="L66" s="58">
        <v>5</v>
      </c>
      <c r="M66" s="60">
        <v>18.649999999999999</v>
      </c>
    </row>
    <row r="67" spans="1:13" x14ac:dyDescent="0.25">
      <c r="A67" s="55">
        <v>46</v>
      </c>
      <c r="B67" s="56" t="s">
        <v>210</v>
      </c>
      <c r="C67" s="57" t="s">
        <v>192</v>
      </c>
      <c r="D67" s="56" t="s">
        <v>162</v>
      </c>
      <c r="E67" s="58">
        <v>1.1268</v>
      </c>
      <c r="F67" s="58">
        <v>19</v>
      </c>
      <c r="G67" s="59">
        <v>21.41</v>
      </c>
      <c r="H67" s="58"/>
      <c r="I67" s="59"/>
      <c r="J67" s="58"/>
      <c r="K67" s="59"/>
      <c r="L67" s="58">
        <v>19</v>
      </c>
      <c r="M67" s="60">
        <v>21.41</v>
      </c>
    </row>
    <row r="68" spans="1:13" x14ac:dyDescent="0.25">
      <c r="A68" s="55">
        <v>47</v>
      </c>
      <c r="B68" s="56" t="s">
        <v>211</v>
      </c>
      <c r="C68" s="57" t="s">
        <v>192</v>
      </c>
      <c r="D68" s="56" t="s">
        <v>162</v>
      </c>
      <c r="E68" s="58">
        <v>3.4895</v>
      </c>
      <c r="F68" s="58">
        <v>20</v>
      </c>
      <c r="G68" s="59">
        <v>69.790000000000006</v>
      </c>
      <c r="H68" s="58"/>
      <c r="I68" s="59"/>
      <c r="J68" s="58"/>
      <c r="K68" s="59"/>
      <c r="L68" s="58">
        <v>20</v>
      </c>
      <c r="M68" s="60">
        <v>69.790000000000006</v>
      </c>
    </row>
    <row r="69" spans="1:13" x14ac:dyDescent="0.25">
      <c r="A69" s="55">
        <v>48</v>
      </c>
      <c r="B69" s="56" t="s">
        <v>212</v>
      </c>
      <c r="C69" s="57" t="s">
        <v>192</v>
      </c>
      <c r="D69" s="56" t="s">
        <v>162</v>
      </c>
      <c r="E69" s="58">
        <v>1.4753000000000001</v>
      </c>
      <c r="F69" s="58">
        <v>20</v>
      </c>
      <c r="G69" s="59">
        <v>29.47</v>
      </c>
      <c r="H69" s="58"/>
      <c r="I69" s="59"/>
      <c r="J69" s="58">
        <v>1</v>
      </c>
      <c r="K69" s="59">
        <v>1.44</v>
      </c>
      <c r="L69" s="58">
        <v>19</v>
      </c>
      <c r="M69" s="60">
        <v>28.029999999999998</v>
      </c>
    </row>
    <row r="70" spans="1:13" x14ac:dyDescent="0.25">
      <c r="A70" s="55">
        <v>49</v>
      </c>
      <c r="B70" s="56" t="s">
        <v>213</v>
      </c>
      <c r="C70" s="57" t="s">
        <v>161</v>
      </c>
      <c r="D70" s="56" t="s">
        <v>162</v>
      </c>
      <c r="E70" s="58">
        <v>7.58</v>
      </c>
      <c r="F70" s="58">
        <v>2</v>
      </c>
      <c r="G70" s="59">
        <v>15.16</v>
      </c>
      <c r="H70" s="58"/>
      <c r="I70" s="59"/>
      <c r="J70" s="58"/>
      <c r="K70" s="59"/>
      <c r="L70" s="58">
        <v>2</v>
      </c>
      <c r="M70" s="60">
        <v>15.16</v>
      </c>
    </row>
    <row r="71" spans="1:13" x14ac:dyDescent="0.25">
      <c r="A71" s="55">
        <v>50</v>
      </c>
      <c r="B71" s="56" t="s">
        <v>214</v>
      </c>
      <c r="C71" s="57" t="s">
        <v>161</v>
      </c>
      <c r="D71" s="56" t="s">
        <v>162</v>
      </c>
      <c r="E71" s="58">
        <v>14.3</v>
      </c>
      <c r="F71" s="58">
        <v>2</v>
      </c>
      <c r="G71" s="59">
        <v>28.6</v>
      </c>
      <c r="H71" s="58"/>
      <c r="I71" s="59"/>
      <c r="J71" s="58"/>
      <c r="K71" s="59"/>
      <c r="L71" s="58">
        <v>2</v>
      </c>
      <c r="M71" s="60">
        <v>28.6</v>
      </c>
    </row>
    <row r="72" spans="1:13" x14ac:dyDescent="0.25">
      <c r="A72" s="55">
        <v>51</v>
      </c>
      <c r="B72" s="56" t="s">
        <v>216</v>
      </c>
      <c r="C72" s="57" t="s">
        <v>192</v>
      </c>
      <c r="D72" s="56" t="s">
        <v>162</v>
      </c>
      <c r="E72" s="58">
        <v>4.9550000000000001</v>
      </c>
      <c r="F72" s="58">
        <v>8</v>
      </c>
      <c r="G72" s="59">
        <v>39.64</v>
      </c>
      <c r="H72" s="58"/>
      <c r="I72" s="59"/>
      <c r="J72" s="58"/>
      <c r="K72" s="59"/>
      <c r="L72" s="58">
        <v>8</v>
      </c>
      <c r="M72" s="60">
        <v>39.64</v>
      </c>
    </row>
    <row r="73" spans="1:13" x14ac:dyDescent="0.25">
      <c r="A73" s="55">
        <v>52</v>
      </c>
      <c r="B73" s="56" t="s">
        <v>217</v>
      </c>
      <c r="C73" s="57" t="s">
        <v>192</v>
      </c>
      <c r="D73" s="56" t="s">
        <v>162</v>
      </c>
      <c r="E73" s="58">
        <v>3.2075</v>
      </c>
      <c r="F73" s="58">
        <v>5</v>
      </c>
      <c r="G73" s="59">
        <v>16.04</v>
      </c>
      <c r="H73" s="58"/>
      <c r="I73" s="59"/>
      <c r="J73" s="58">
        <v>1</v>
      </c>
      <c r="K73" s="59">
        <v>3.21</v>
      </c>
      <c r="L73" s="58">
        <v>4</v>
      </c>
      <c r="M73" s="60">
        <v>12.829999999999998</v>
      </c>
    </row>
    <row r="74" spans="1:13" ht="23.25" x14ac:dyDescent="0.25">
      <c r="A74" s="55">
        <v>53</v>
      </c>
      <c r="B74" s="56" t="s">
        <v>218</v>
      </c>
      <c r="C74" s="57" t="s">
        <v>161</v>
      </c>
      <c r="D74" s="56" t="s">
        <v>162</v>
      </c>
      <c r="E74" s="58">
        <v>46.75</v>
      </c>
      <c r="F74" s="58">
        <v>2</v>
      </c>
      <c r="G74" s="59">
        <v>93.5</v>
      </c>
      <c r="H74" s="58"/>
      <c r="I74" s="59"/>
      <c r="J74" s="58"/>
      <c r="K74" s="59"/>
      <c r="L74" s="58">
        <v>2</v>
      </c>
      <c r="M74" s="60">
        <v>93.5</v>
      </c>
    </row>
    <row r="75" spans="1:13" x14ac:dyDescent="0.25">
      <c r="A75" s="55">
        <v>54</v>
      </c>
      <c r="B75" s="56" t="s">
        <v>219</v>
      </c>
      <c r="C75" s="57" t="s">
        <v>161</v>
      </c>
      <c r="D75" s="56" t="s">
        <v>162</v>
      </c>
      <c r="E75" s="58">
        <v>10.59</v>
      </c>
      <c r="F75" s="58">
        <v>7</v>
      </c>
      <c r="G75" s="59">
        <v>74.13</v>
      </c>
      <c r="H75" s="58"/>
      <c r="I75" s="59"/>
      <c r="J75" s="58"/>
      <c r="K75" s="59"/>
      <c r="L75" s="58">
        <v>7</v>
      </c>
      <c r="M75" s="60">
        <v>74.13</v>
      </c>
    </row>
    <row r="76" spans="1:13" x14ac:dyDescent="0.25">
      <c r="A76" s="55">
        <v>55</v>
      </c>
      <c r="B76" s="56" t="s">
        <v>221</v>
      </c>
      <c r="C76" s="57" t="s">
        <v>192</v>
      </c>
      <c r="D76" s="56" t="s">
        <v>162</v>
      </c>
      <c r="E76" s="58">
        <v>4.0110000000000001</v>
      </c>
      <c r="F76" s="58">
        <v>10</v>
      </c>
      <c r="G76" s="59">
        <v>40.11</v>
      </c>
      <c r="H76" s="58"/>
      <c r="I76" s="59"/>
      <c r="J76" s="58"/>
      <c r="K76" s="59"/>
      <c r="L76" s="58">
        <v>10</v>
      </c>
      <c r="M76" s="60">
        <v>40.11</v>
      </c>
    </row>
    <row r="77" spans="1:13" x14ac:dyDescent="0.25">
      <c r="A77" s="55">
        <v>56</v>
      </c>
      <c r="B77" s="56" t="s">
        <v>222</v>
      </c>
      <c r="C77" s="57" t="s">
        <v>161</v>
      </c>
      <c r="D77" s="56" t="s">
        <v>162</v>
      </c>
      <c r="E77" s="58">
        <v>12.09</v>
      </c>
      <c r="F77" s="58">
        <v>2</v>
      </c>
      <c r="G77" s="59">
        <v>24.18</v>
      </c>
      <c r="H77" s="58"/>
      <c r="I77" s="59"/>
      <c r="J77" s="58"/>
      <c r="K77" s="59"/>
      <c r="L77" s="58">
        <v>2</v>
      </c>
      <c r="M77" s="60">
        <v>24.18</v>
      </c>
    </row>
    <row r="78" spans="1:13" x14ac:dyDescent="0.25">
      <c r="A78" s="55">
        <v>57</v>
      </c>
      <c r="B78" s="56" t="s">
        <v>224</v>
      </c>
      <c r="C78" s="57" t="s">
        <v>192</v>
      </c>
      <c r="D78" s="56" t="s">
        <v>162</v>
      </c>
      <c r="E78" s="58">
        <v>3.8443999999999998</v>
      </c>
      <c r="F78" s="58">
        <v>25</v>
      </c>
      <c r="G78" s="59">
        <v>96.11</v>
      </c>
      <c r="H78" s="58"/>
      <c r="I78" s="59"/>
      <c r="J78" s="58"/>
      <c r="K78" s="59"/>
      <c r="L78" s="58">
        <v>25</v>
      </c>
      <c r="M78" s="60">
        <v>96.11</v>
      </c>
    </row>
    <row r="79" spans="1:13" x14ac:dyDescent="0.25">
      <c r="A79" s="55">
        <v>58</v>
      </c>
      <c r="B79" s="56" t="s">
        <v>225</v>
      </c>
      <c r="C79" s="57" t="s">
        <v>192</v>
      </c>
      <c r="D79" s="56" t="s">
        <v>162</v>
      </c>
      <c r="E79" s="58">
        <v>11.556699999999999</v>
      </c>
      <c r="F79" s="58">
        <v>3</v>
      </c>
      <c r="G79" s="59">
        <v>34.67</v>
      </c>
      <c r="H79" s="58"/>
      <c r="I79" s="59"/>
      <c r="J79" s="58"/>
      <c r="K79" s="59"/>
      <c r="L79" s="58">
        <v>3</v>
      </c>
      <c r="M79" s="60">
        <v>34.67</v>
      </c>
    </row>
    <row r="80" spans="1:13" x14ac:dyDescent="0.25">
      <c r="A80" s="55">
        <v>59</v>
      </c>
      <c r="B80" s="56" t="s">
        <v>226</v>
      </c>
      <c r="C80" s="57" t="s">
        <v>192</v>
      </c>
      <c r="D80" s="56" t="s">
        <v>162</v>
      </c>
      <c r="E80" s="58"/>
      <c r="F80" s="58">
        <v>4</v>
      </c>
      <c r="G80" s="59">
        <v>22.23</v>
      </c>
      <c r="H80" s="58"/>
      <c r="I80" s="59"/>
      <c r="J80" s="58">
        <v>4</v>
      </c>
      <c r="K80" s="59">
        <v>22.23</v>
      </c>
      <c r="L80" s="58"/>
      <c r="M80" s="60"/>
    </row>
    <row r="81" spans="1:13" x14ac:dyDescent="0.25">
      <c r="A81" s="55">
        <v>60</v>
      </c>
      <c r="B81" s="56" t="s">
        <v>227</v>
      </c>
      <c r="C81" s="57" t="s">
        <v>189</v>
      </c>
      <c r="D81" s="56" t="s">
        <v>162</v>
      </c>
      <c r="E81" s="58">
        <v>2.7</v>
      </c>
      <c r="F81" s="58">
        <v>1</v>
      </c>
      <c r="G81" s="59">
        <v>2.7</v>
      </c>
      <c r="H81" s="58"/>
      <c r="I81" s="59"/>
      <c r="J81" s="58"/>
      <c r="K81" s="59"/>
      <c r="L81" s="58">
        <v>1</v>
      </c>
      <c r="M81" s="60">
        <v>2.7</v>
      </c>
    </row>
    <row r="82" spans="1:13" x14ac:dyDescent="0.25">
      <c r="A82" s="55">
        <v>61</v>
      </c>
      <c r="B82" s="56" t="s">
        <v>228</v>
      </c>
      <c r="C82" s="57" t="s">
        <v>229</v>
      </c>
      <c r="D82" s="56" t="s">
        <v>162</v>
      </c>
      <c r="E82" s="58">
        <v>23.655799999999999</v>
      </c>
      <c r="F82" s="58">
        <v>138</v>
      </c>
      <c r="G82" s="59">
        <v>3264.51</v>
      </c>
      <c r="H82" s="58"/>
      <c r="I82" s="59"/>
      <c r="J82" s="58">
        <v>42</v>
      </c>
      <c r="K82" s="59">
        <v>993.55</v>
      </c>
      <c r="L82" s="58">
        <v>96</v>
      </c>
      <c r="M82" s="60">
        <v>2270.96</v>
      </c>
    </row>
    <row r="83" spans="1:13" x14ac:dyDescent="0.25">
      <c r="A83" s="55">
        <v>62</v>
      </c>
      <c r="B83" s="56" t="s">
        <v>230</v>
      </c>
      <c r="C83" s="57" t="s">
        <v>189</v>
      </c>
      <c r="D83" s="56" t="s">
        <v>162</v>
      </c>
      <c r="E83" s="58">
        <v>23.54</v>
      </c>
      <c r="F83" s="58">
        <v>3</v>
      </c>
      <c r="G83" s="59">
        <v>70.62</v>
      </c>
      <c r="H83" s="58"/>
      <c r="I83" s="59"/>
      <c r="J83" s="58"/>
      <c r="K83" s="59"/>
      <c r="L83" s="58">
        <v>3</v>
      </c>
      <c r="M83" s="60">
        <v>70.62</v>
      </c>
    </row>
    <row r="84" spans="1:13" x14ac:dyDescent="0.25">
      <c r="A84" s="55">
        <v>63</v>
      </c>
      <c r="B84" s="56" t="s">
        <v>231</v>
      </c>
      <c r="C84" s="57" t="s">
        <v>189</v>
      </c>
      <c r="D84" s="56" t="s">
        <v>162</v>
      </c>
      <c r="E84" s="58">
        <v>29.43</v>
      </c>
      <c r="F84" s="58">
        <v>3</v>
      </c>
      <c r="G84" s="59">
        <v>88.29</v>
      </c>
      <c r="H84" s="58"/>
      <c r="I84" s="59"/>
      <c r="J84" s="58"/>
      <c r="K84" s="59"/>
      <c r="L84" s="58">
        <v>3</v>
      </c>
      <c r="M84" s="60">
        <v>88.29</v>
      </c>
    </row>
    <row r="85" spans="1:13" x14ac:dyDescent="0.25">
      <c r="A85" s="55">
        <v>64</v>
      </c>
      <c r="B85" s="56" t="s">
        <v>232</v>
      </c>
      <c r="C85" s="57" t="s">
        <v>189</v>
      </c>
      <c r="D85" s="56" t="s">
        <v>162</v>
      </c>
      <c r="E85" s="58">
        <v>9.5266999999999999</v>
      </c>
      <c r="F85" s="58">
        <v>15</v>
      </c>
      <c r="G85" s="59">
        <v>142.9</v>
      </c>
      <c r="H85" s="58"/>
      <c r="I85" s="59"/>
      <c r="J85" s="58"/>
      <c r="K85" s="59"/>
      <c r="L85" s="58">
        <v>15</v>
      </c>
      <c r="M85" s="60">
        <v>142.9</v>
      </c>
    </row>
    <row r="86" spans="1:13" x14ac:dyDescent="0.25">
      <c r="A86" s="55">
        <v>65</v>
      </c>
      <c r="B86" s="56" t="s">
        <v>234</v>
      </c>
      <c r="C86" s="57" t="s">
        <v>195</v>
      </c>
      <c r="D86" s="56" t="s">
        <v>162</v>
      </c>
      <c r="E86" s="58">
        <v>0.99150000000000005</v>
      </c>
      <c r="F86" s="58">
        <v>20</v>
      </c>
      <c r="G86" s="59">
        <v>19.829999999999998</v>
      </c>
      <c r="H86" s="58"/>
      <c r="I86" s="59"/>
      <c r="J86" s="58"/>
      <c r="K86" s="59"/>
      <c r="L86" s="58">
        <v>20</v>
      </c>
      <c r="M86" s="60">
        <v>19.829999999999998</v>
      </c>
    </row>
    <row r="87" spans="1:13" x14ac:dyDescent="0.25">
      <c r="A87" s="55">
        <v>66</v>
      </c>
      <c r="B87" s="56" t="s">
        <v>235</v>
      </c>
      <c r="C87" s="57" t="s">
        <v>192</v>
      </c>
      <c r="D87" s="56" t="s">
        <v>162</v>
      </c>
      <c r="E87" s="58">
        <v>1.7717000000000001</v>
      </c>
      <c r="F87" s="58">
        <v>12</v>
      </c>
      <c r="G87" s="59">
        <v>21.26</v>
      </c>
      <c r="H87" s="58"/>
      <c r="I87" s="59"/>
      <c r="J87" s="58">
        <v>6</v>
      </c>
      <c r="K87" s="59">
        <v>10.63</v>
      </c>
      <c r="L87" s="58">
        <v>6</v>
      </c>
      <c r="M87" s="60">
        <v>10.63</v>
      </c>
    </row>
    <row r="88" spans="1:13" x14ac:dyDescent="0.25">
      <c r="A88" s="55">
        <v>67</v>
      </c>
      <c r="B88" s="56" t="s">
        <v>236</v>
      </c>
      <c r="C88" s="57" t="s">
        <v>161</v>
      </c>
      <c r="D88" s="56" t="s">
        <v>162</v>
      </c>
      <c r="E88" s="58">
        <v>20.07</v>
      </c>
      <c r="F88" s="58">
        <v>3</v>
      </c>
      <c r="G88" s="59">
        <v>60.21</v>
      </c>
      <c r="H88" s="58"/>
      <c r="I88" s="59"/>
      <c r="J88" s="58"/>
      <c r="K88" s="59"/>
      <c r="L88" s="58">
        <v>3</v>
      </c>
      <c r="M88" s="60">
        <v>60.21</v>
      </c>
    </row>
    <row r="89" spans="1:13" x14ac:dyDescent="0.25">
      <c r="A89" s="55">
        <v>68</v>
      </c>
      <c r="B89" s="56" t="s">
        <v>237</v>
      </c>
      <c r="C89" s="57" t="s">
        <v>161</v>
      </c>
      <c r="D89" s="56" t="s">
        <v>162</v>
      </c>
      <c r="E89" s="58">
        <v>143.4</v>
      </c>
      <c r="F89" s="58">
        <v>2</v>
      </c>
      <c r="G89" s="59">
        <v>286.8</v>
      </c>
      <c r="H89" s="58"/>
      <c r="I89" s="59"/>
      <c r="J89" s="58"/>
      <c r="K89" s="59"/>
      <c r="L89" s="58">
        <v>2</v>
      </c>
      <c r="M89" s="60">
        <v>286.8</v>
      </c>
    </row>
    <row r="90" spans="1:13" x14ac:dyDescent="0.25">
      <c r="A90" s="55">
        <v>69</v>
      </c>
      <c r="B90" s="56" t="s">
        <v>238</v>
      </c>
      <c r="C90" s="57" t="s">
        <v>192</v>
      </c>
      <c r="D90" s="56" t="s">
        <v>162</v>
      </c>
      <c r="E90" s="58">
        <v>2.1371000000000002</v>
      </c>
      <c r="F90" s="58">
        <v>17</v>
      </c>
      <c r="G90" s="59">
        <v>36.33</v>
      </c>
      <c r="H90" s="58"/>
      <c r="I90" s="59"/>
      <c r="J90" s="58">
        <v>3</v>
      </c>
      <c r="K90" s="59">
        <v>6.41</v>
      </c>
      <c r="L90" s="58">
        <v>14</v>
      </c>
      <c r="M90" s="60">
        <v>29.919999999999998</v>
      </c>
    </row>
    <row r="91" spans="1:13" x14ac:dyDescent="0.25">
      <c r="A91" s="55">
        <v>70</v>
      </c>
      <c r="B91" s="56" t="s">
        <v>239</v>
      </c>
      <c r="C91" s="57" t="s">
        <v>161</v>
      </c>
      <c r="D91" s="56" t="s">
        <v>162</v>
      </c>
      <c r="E91" s="58">
        <v>26.43</v>
      </c>
      <c r="F91" s="58">
        <v>3</v>
      </c>
      <c r="G91" s="59">
        <v>79.290000000000006</v>
      </c>
      <c r="H91" s="58"/>
      <c r="I91" s="59"/>
      <c r="J91" s="58"/>
      <c r="K91" s="59"/>
      <c r="L91" s="58">
        <v>3</v>
      </c>
      <c r="M91" s="60">
        <v>79.290000000000006</v>
      </c>
    </row>
    <row r="92" spans="1:13" x14ac:dyDescent="0.25">
      <c r="A92" s="121" t="s">
        <v>177</v>
      </c>
      <c r="B92" s="122"/>
      <c r="C92" s="57"/>
      <c r="D92" s="56"/>
      <c r="E92" s="58"/>
      <c r="F92" s="61">
        <v>636.5</v>
      </c>
      <c r="G92" s="62">
        <v>6497.71</v>
      </c>
      <c r="H92" s="58"/>
      <c r="I92" s="59"/>
      <c r="J92" s="61">
        <v>65</v>
      </c>
      <c r="K92" s="62">
        <v>1056.6100000000001</v>
      </c>
      <c r="L92" s="61">
        <v>571.5</v>
      </c>
      <c r="M92" s="63">
        <v>5441.1</v>
      </c>
    </row>
    <row r="93" spans="1:13" x14ac:dyDescent="0.25">
      <c r="A93" s="95" t="s">
        <v>240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7"/>
    </row>
    <row r="94" spans="1:13" x14ac:dyDescent="0.25">
      <c r="A94" s="55">
        <v>71</v>
      </c>
      <c r="B94" s="56" t="s">
        <v>241</v>
      </c>
      <c r="C94" s="57" t="s">
        <v>180</v>
      </c>
      <c r="D94" s="56" t="s">
        <v>162</v>
      </c>
      <c r="E94" s="58">
        <v>9</v>
      </c>
      <c r="F94" s="58">
        <v>1</v>
      </c>
      <c r="G94" s="59">
        <v>9</v>
      </c>
      <c r="H94" s="58"/>
      <c r="I94" s="59"/>
      <c r="J94" s="58"/>
      <c r="K94" s="59"/>
      <c r="L94" s="58">
        <v>1</v>
      </c>
      <c r="M94" s="60">
        <v>9</v>
      </c>
    </row>
    <row r="95" spans="1:13" x14ac:dyDescent="0.25">
      <c r="A95" s="55">
        <v>72</v>
      </c>
      <c r="B95" s="56" t="s">
        <v>242</v>
      </c>
      <c r="C95" s="57" t="s">
        <v>180</v>
      </c>
      <c r="D95" s="56" t="s">
        <v>162</v>
      </c>
      <c r="E95" s="58">
        <v>23.78</v>
      </c>
      <c r="F95" s="58">
        <v>1</v>
      </c>
      <c r="G95" s="59">
        <v>23.78</v>
      </c>
      <c r="H95" s="58"/>
      <c r="I95" s="59"/>
      <c r="J95" s="58"/>
      <c r="K95" s="59"/>
      <c r="L95" s="58">
        <v>1</v>
      </c>
      <c r="M95" s="60">
        <v>23.78</v>
      </c>
    </row>
    <row r="96" spans="1:13" x14ac:dyDescent="0.25">
      <c r="A96" s="55">
        <v>73</v>
      </c>
      <c r="B96" s="56" t="s">
        <v>243</v>
      </c>
      <c r="C96" s="57" t="s">
        <v>180</v>
      </c>
      <c r="D96" s="56" t="s">
        <v>162</v>
      </c>
      <c r="E96" s="58">
        <v>5.6009000000000002</v>
      </c>
      <c r="F96" s="58">
        <v>110</v>
      </c>
      <c r="G96" s="59">
        <v>616.1</v>
      </c>
      <c r="H96" s="58"/>
      <c r="I96" s="59"/>
      <c r="J96" s="58"/>
      <c r="K96" s="59"/>
      <c r="L96" s="58">
        <v>110</v>
      </c>
      <c r="M96" s="60">
        <v>616.1</v>
      </c>
    </row>
    <row r="97" spans="1:13" x14ac:dyDescent="0.25">
      <c r="A97" s="55">
        <v>74</v>
      </c>
      <c r="B97" s="56" t="s">
        <v>244</v>
      </c>
      <c r="C97" s="57" t="s">
        <v>180</v>
      </c>
      <c r="D97" s="56" t="s">
        <v>162</v>
      </c>
      <c r="E97" s="58">
        <v>63.414999999999999</v>
      </c>
      <c r="F97" s="58">
        <v>2</v>
      </c>
      <c r="G97" s="59">
        <v>126.83</v>
      </c>
      <c r="H97" s="58"/>
      <c r="I97" s="59"/>
      <c r="J97" s="58"/>
      <c r="K97" s="59"/>
      <c r="L97" s="58">
        <v>2</v>
      </c>
      <c r="M97" s="60">
        <v>126.83</v>
      </c>
    </row>
    <row r="98" spans="1:13" x14ac:dyDescent="0.25">
      <c r="A98" s="55">
        <v>75</v>
      </c>
      <c r="B98" s="56" t="s">
        <v>245</v>
      </c>
      <c r="C98" s="57" t="s">
        <v>182</v>
      </c>
      <c r="D98" s="56" t="s">
        <v>162</v>
      </c>
      <c r="E98" s="58">
        <v>2.62</v>
      </c>
      <c r="F98" s="58">
        <v>300</v>
      </c>
      <c r="G98" s="59">
        <v>786</v>
      </c>
      <c r="H98" s="58"/>
      <c r="I98" s="59"/>
      <c r="J98" s="58">
        <v>100</v>
      </c>
      <c r="K98" s="59">
        <v>262</v>
      </c>
      <c r="L98" s="58">
        <v>200</v>
      </c>
      <c r="M98" s="60">
        <v>524</v>
      </c>
    </row>
    <row r="99" spans="1:13" x14ac:dyDescent="0.25">
      <c r="A99" s="55">
        <v>76</v>
      </c>
      <c r="B99" s="56" t="s">
        <v>247</v>
      </c>
      <c r="C99" s="57" t="s">
        <v>180</v>
      </c>
      <c r="D99" s="56" t="s">
        <v>162</v>
      </c>
      <c r="E99" s="58"/>
      <c r="F99" s="58">
        <v>1</v>
      </c>
      <c r="G99" s="59">
        <v>72.510000000000005</v>
      </c>
      <c r="H99" s="58"/>
      <c r="I99" s="59"/>
      <c r="J99" s="58">
        <v>1</v>
      </c>
      <c r="K99" s="59">
        <v>72.510000000000005</v>
      </c>
      <c r="L99" s="58"/>
      <c r="M99" s="60"/>
    </row>
    <row r="100" spans="1:13" x14ac:dyDescent="0.25">
      <c r="A100" s="55">
        <v>77</v>
      </c>
      <c r="B100" s="56" t="s">
        <v>248</v>
      </c>
      <c r="C100" s="57" t="s">
        <v>180</v>
      </c>
      <c r="D100" s="56" t="s">
        <v>162</v>
      </c>
      <c r="E100" s="58"/>
      <c r="F100" s="58">
        <v>1</v>
      </c>
      <c r="G100" s="59">
        <v>72.510000000000005</v>
      </c>
      <c r="H100" s="58"/>
      <c r="I100" s="59"/>
      <c r="J100" s="58">
        <v>1</v>
      </c>
      <c r="K100" s="59">
        <v>72.510000000000005</v>
      </c>
      <c r="L100" s="58"/>
      <c r="M100" s="60"/>
    </row>
    <row r="101" spans="1:13" x14ac:dyDescent="0.25">
      <c r="A101" s="55">
        <v>78</v>
      </c>
      <c r="B101" s="56" t="s">
        <v>249</v>
      </c>
      <c r="C101" s="57" t="s">
        <v>180</v>
      </c>
      <c r="D101" s="56" t="s">
        <v>162</v>
      </c>
      <c r="E101" s="58">
        <v>7.42</v>
      </c>
      <c r="F101" s="58">
        <v>2</v>
      </c>
      <c r="G101" s="59">
        <v>14.84</v>
      </c>
      <c r="H101" s="58"/>
      <c r="I101" s="59"/>
      <c r="J101" s="58"/>
      <c r="K101" s="59"/>
      <c r="L101" s="58">
        <v>2</v>
      </c>
      <c r="M101" s="60">
        <v>14.84</v>
      </c>
    </row>
    <row r="102" spans="1:13" x14ac:dyDescent="0.25">
      <c r="A102" s="55">
        <v>79</v>
      </c>
      <c r="B102" s="56" t="s">
        <v>250</v>
      </c>
      <c r="C102" s="57" t="s">
        <v>180</v>
      </c>
      <c r="D102" s="56" t="s">
        <v>162</v>
      </c>
      <c r="E102" s="58">
        <v>6.14</v>
      </c>
      <c r="F102" s="58">
        <v>30</v>
      </c>
      <c r="G102" s="59">
        <v>184.2</v>
      </c>
      <c r="H102" s="58"/>
      <c r="I102" s="59"/>
      <c r="J102" s="58"/>
      <c r="K102" s="59"/>
      <c r="L102" s="58">
        <v>30</v>
      </c>
      <c r="M102" s="60">
        <v>184.2</v>
      </c>
    </row>
    <row r="103" spans="1:13" x14ac:dyDescent="0.25">
      <c r="A103" s="55">
        <v>80</v>
      </c>
      <c r="B103" s="56" t="s">
        <v>251</v>
      </c>
      <c r="C103" s="57" t="s">
        <v>180</v>
      </c>
      <c r="D103" s="56" t="s">
        <v>162</v>
      </c>
      <c r="E103" s="58">
        <v>45.55</v>
      </c>
      <c r="F103" s="58">
        <v>6</v>
      </c>
      <c r="G103" s="59">
        <v>273.3</v>
      </c>
      <c r="H103" s="58"/>
      <c r="I103" s="59"/>
      <c r="J103" s="58"/>
      <c r="K103" s="59"/>
      <c r="L103" s="58">
        <v>6</v>
      </c>
      <c r="M103" s="60">
        <v>273.3</v>
      </c>
    </row>
    <row r="104" spans="1:13" x14ac:dyDescent="0.25">
      <c r="A104" s="55">
        <v>81</v>
      </c>
      <c r="B104" s="56" t="s">
        <v>252</v>
      </c>
      <c r="C104" s="57" t="s">
        <v>180</v>
      </c>
      <c r="D104" s="56" t="s">
        <v>162</v>
      </c>
      <c r="E104" s="58">
        <v>1.68</v>
      </c>
      <c r="F104" s="58">
        <v>6</v>
      </c>
      <c r="G104" s="59">
        <v>10.08</v>
      </c>
      <c r="H104" s="58"/>
      <c r="I104" s="59"/>
      <c r="J104" s="58"/>
      <c r="K104" s="59"/>
      <c r="L104" s="58">
        <v>6</v>
      </c>
      <c r="M104" s="60">
        <v>10.08</v>
      </c>
    </row>
    <row r="105" spans="1:13" x14ac:dyDescent="0.25">
      <c r="A105" s="55">
        <v>82</v>
      </c>
      <c r="B105" s="56" t="s">
        <v>253</v>
      </c>
      <c r="C105" s="57" t="s">
        <v>180</v>
      </c>
      <c r="D105" s="56" t="s">
        <v>162</v>
      </c>
      <c r="E105" s="58">
        <v>5.5</v>
      </c>
      <c r="F105" s="58">
        <v>5</v>
      </c>
      <c r="G105" s="59">
        <v>27.5</v>
      </c>
      <c r="H105" s="58"/>
      <c r="I105" s="59"/>
      <c r="J105" s="58">
        <v>1</v>
      </c>
      <c r="K105" s="59">
        <v>5.5</v>
      </c>
      <c r="L105" s="58">
        <v>4</v>
      </c>
      <c r="M105" s="60">
        <v>22</v>
      </c>
    </row>
    <row r="106" spans="1:13" x14ac:dyDescent="0.25">
      <c r="A106" s="55">
        <v>83</v>
      </c>
      <c r="B106" s="56" t="s">
        <v>254</v>
      </c>
      <c r="C106" s="57" t="s">
        <v>255</v>
      </c>
      <c r="D106" s="56" t="s">
        <v>162</v>
      </c>
      <c r="E106" s="58">
        <v>4.5713999999999997</v>
      </c>
      <c r="F106" s="58">
        <v>7</v>
      </c>
      <c r="G106" s="59">
        <v>32</v>
      </c>
      <c r="H106" s="58"/>
      <c r="I106" s="59"/>
      <c r="J106" s="58"/>
      <c r="K106" s="59"/>
      <c r="L106" s="58">
        <v>7</v>
      </c>
      <c r="M106" s="60">
        <v>32</v>
      </c>
    </row>
    <row r="107" spans="1:13" x14ac:dyDescent="0.25">
      <c r="A107" s="55">
        <v>84</v>
      </c>
      <c r="B107" s="56" t="s">
        <v>256</v>
      </c>
      <c r="C107" s="57" t="s">
        <v>180</v>
      </c>
      <c r="D107" s="56" t="s">
        <v>162</v>
      </c>
      <c r="E107" s="58">
        <v>1.68</v>
      </c>
      <c r="F107" s="58">
        <v>20</v>
      </c>
      <c r="G107" s="59">
        <v>33.6</v>
      </c>
      <c r="H107" s="58"/>
      <c r="I107" s="59"/>
      <c r="J107" s="58"/>
      <c r="K107" s="59"/>
      <c r="L107" s="58">
        <v>20</v>
      </c>
      <c r="M107" s="60">
        <v>33.6</v>
      </c>
    </row>
    <row r="108" spans="1:13" x14ac:dyDescent="0.25">
      <c r="A108" s="55">
        <v>85</v>
      </c>
      <c r="B108" s="56" t="s">
        <v>257</v>
      </c>
      <c r="C108" s="57" t="s">
        <v>180</v>
      </c>
      <c r="D108" s="56" t="s">
        <v>162</v>
      </c>
      <c r="E108" s="58">
        <v>1.84</v>
      </c>
      <c r="F108" s="58">
        <v>30</v>
      </c>
      <c r="G108" s="59">
        <v>55.2</v>
      </c>
      <c r="H108" s="58"/>
      <c r="I108" s="59"/>
      <c r="J108" s="58"/>
      <c r="K108" s="59"/>
      <c r="L108" s="58">
        <v>30</v>
      </c>
      <c r="M108" s="60">
        <v>55.2</v>
      </c>
    </row>
    <row r="109" spans="1:13" x14ac:dyDescent="0.25">
      <c r="A109" s="55">
        <v>86</v>
      </c>
      <c r="B109" s="56" t="s">
        <v>259</v>
      </c>
      <c r="C109" s="57" t="s">
        <v>180</v>
      </c>
      <c r="D109" s="56" t="s">
        <v>162</v>
      </c>
      <c r="E109" s="58">
        <v>2.0968</v>
      </c>
      <c r="F109" s="58">
        <v>40</v>
      </c>
      <c r="G109" s="59">
        <v>83.87</v>
      </c>
      <c r="H109" s="58"/>
      <c r="I109" s="59"/>
      <c r="J109" s="58"/>
      <c r="K109" s="59"/>
      <c r="L109" s="58">
        <v>40</v>
      </c>
      <c r="M109" s="60">
        <v>83.87</v>
      </c>
    </row>
    <row r="110" spans="1:13" x14ac:dyDescent="0.25">
      <c r="A110" s="55">
        <v>87</v>
      </c>
      <c r="B110" s="56" t="s">
        <v>260</v>
      </c>
      <c r="C110" s="57" t="s">
        <v>180</v>
      </c>
      <c r="D110" s="56" t="s">
        <v>162</v>
      </c>
      <c r="E110" s="58">
        <v>1.27</v>
      </c>
      <c r="F110" s="58">
        <v>50</v>
      </c>
      <c r="G110" s="59">
        <v>63.5</v>
      </c>
      <c r="H110" s="58"/>
      <c r="I110" s="59"/>
      <c r="J110" s="58"/>
      <c r="K110" s="59"/>
      <c r="L110" s="58">
        <v>50</v>
      </c>
      <c r="M110" s="60">
        <v>63.5</v>
      </c>
    </row>
    <row r="111" spans="1:13" x14ac:dyDescent="0.25">
      <c r="A111" s="121" t="s">
        <v>177</v>
      </c>
      <c r="B111" s="122"/>
      <c r="C111" s="57"/>
      <c r="D111" s="56"/>
      <c r="E111" s="58"/>
      <c r="F111" s="61">
        <v>612</v>
      </c>
      <c r="G111" s="62">
        <v>2484.8199999999997</v>
      </c>
      <c r="H111" s="58"/>
      <c r="I111" s="59"/>
      <c r="J111" s="61">
        <v>103</v>
      </c>
      <c r="K111" s="62">
        <v>412.52</v>
      </c>
      <c r="L111" s="61">
        <v>509</v>
      </c>
      <c r="M111" s="63">
        <v>2072.2999999999997</v>
      </c>
    </row>
    <row r="112" spans="1:13" x14ac:dyDescent="0.25">
      <c r="A112" s="95" t="s">
        <v>261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7"/>
    </row>
    <row r="113" spans="1:13" x14ac:dyDescent="0.25">
      <c r="A113" s="55">
        <v>88</v>
      </c>
      <c r="B113" s="56" t="s">
        <v>262</v>
      </c>
      <c r="C113" s="57" t="s">
        <v>195</v>
      </c>
      <c r="D113" s="56" t="s">
        <v>162</v>
      </c>
      <c r="E113" s="58"/>
      <c r="F113" s="58">
        <v>24</v>
      </c>
      <c r="G113" s="59">
        <v>15.83</v>
      </c>
      <c r="H113" s="58"/>
      <c r="I113" s="59"/>
      <c r="J113" s="58">
        <v>24</v>
      </c>
      <c r="K113" s="59">
        <v>15.83</v>
      </c>
      <c r="L113" s="58"/>
      <c r="M113" s="60"/>
    </row>
    <row r="114" spans="1:13" x14ac:dyDescent="0.25">
      <c r="A114" s="55">
        <v>89</v>
      </c>
      <c r="B114" s="56" t="s">
        <v>263</v>
      </c>
      <c r="C114" s="57" t="s">
        <v>264</v>
      </c>
      <c r="D114" s="56" t="s">
        <v>162</v>
      </c>
      <c r="E114" s="58">
        <v>35.034399999999998</v>
      </c>
      <c r="F114" s="58">
        <v>9</v>
      </c>
      <c r="G114" s="59">
        <v>315.29000000000002</v>
      </c>
      <c r="H114" s="58"/>
      <c r="I114" s="59"/>
      <c r="J114" s="58">
        <v>5.8</v>
      </c>
      <c r="K114" s="59">
        <v>203.18</v>
      </c>
      <c r="L114" s="58">
        <v>3.2</v>
      </c>
      <c r="M114" s="60">
        <v>112.11000000000001</v>
      </c>
    </row>
    <row r="115" spans="1:13" x14ac:dyDescent="0.25">
      <c r="A115" s="55">
        <v>90</v>
      </c>
      <c r="B115" s="56" t="s">
        <v>265</v>
      </c>
      <c r="C115" s="57" t="s">
        <v>264</v>
      </c>
      <c r="D115" s="56" t="s">
        <v>162</v>
      </c>
      <c r="E115" s="58">
        <v>327.16480000000001</v>
      </c>
      <c r="F115" s="58">
        <v>4.12</v>
      </c>
      <c r="G115" s="59">
        <v>1347.91</v>
      </c>
      <c r="H115" s="58"/>
      <c r="I115" s="59"/>
      <c r="J115" s="58">
        <v>3.4039999999999999</v>
      </c>
      <c r="K115" s="59">
        <v>1113.6600000000001</v>
      </c>
      <c r="L115" s="58">
        <v>0.71600000000000019</v>
      </c>
      <c r="M115" s="60">
        <v>234.25</v>
      </c>
    </row>
    <row r="116" spans="1:13" x14ac:dyDescent="0.25">
      <c r="A116" s="55">
        <v>91</v>
      </c>
      <c r="B116" s="56" t="s">
        <v>266</v>
      </c>
      <c r="C116" s="57" t="s">
        <v>264</v>
      </c>
      <c r="D116" s="56" t="s">
        <v>162</v>
      </c>
      <c r="E116" s="58">
        <v>220.1764</v>
      </c>
      <c r="F116" s="58">
        <v>8.8249999999999993</v>
      </c>
      <c r="G116" s="59">
        <v>1943.16</v>
      </c>
      <c r="H116" s="58"/>
      <c r="I116" s="59"/>
      <c r="J116" s="58">
        <v>1.4</v>
      </c>
      <c r="K116" s="59">
        <v>308.35000000000002</v>
      </c>
      <c r="L116" s="58">
        <v>7.4249999999999989</v>
      </c>
      <c r="M116" s="60">
        <v>1634.81</v>
      </c>
    </row>
    <row r="117" spans="1:13" x14ac:dyDescent="0.25">
      <c r="A117" s="55">
        <v>92</v>
      </c>
      <c r="B117" s="56" t="s">
        <v>267</v>
      </c>
      <c r="C117" s="57" t="s">
        <v>264</v>
      </c>
      <c r="D117" s="56" t="s">
        <v>162</v>
      </c>
      <c r="E117" s="58">
        <v>433.90050000000002</v>
      </c>
      <c r="F117" s="58">
        <v>5.7</v>
      </c>
      <c r="G117" s="59">
        <v>2473.23</v>
      </c>
      <c r="H117" s="58"/>
      <c r="I117" s="59"/>
      <c r="J117" s="58">
        <v>1.88</v>
      </c>
      <c r="K117" s="59">
        <v>815.73</v>
      </c>
      <c r="L117" s="58">
        <v>3.8200000000000003</v>
      </c>
      <c r="M117" s="60">
        <v>1657.5</v>
      </c>
    </row>
    <row r="118" spans="1:13" x14ac:dyDescent="0.25">
      <c r="A118" s="55">
        <v>93</v>
      </c>
      <c r="B118" s="56" t="s">
        <v>269</v>
      </c>
      <c r="C118" s="57" t="s">
        <v>264</v>
      </c>
      <c r="D118" s="56" t="s">
        <v>162</v>
      </c>
      <c r="E118" s="58">
        <v>239.98</v>
      </c>
      <c r="F118" s="58">
        <v>2</v>
      </c>
      <c r="G118" s="59">
        <v>479.95</v>
      </c>
      <c r="H118" s="58"/>
      <c r="I118" s="59"/>
      <c r="J118" s="58">
        <v>1.5</v>
      </c>
      <c r="K118" s="59">
        <v>359.96</v>
      </c>
      <c r="L118" s="58">
        <v>0.5</v>
      </c>
      <c r="M118" s="60">
        <v>119.99000000000001</v>
      </c>
    </row>
    <row r="119" spans="1:13" x14ac:dyDescent="0.25">
      <c r="A119" s="55">
        <v>94</v>
      </c>
      <c r="B119" s="56" t="s">
        <v>271</v>
      </c>
      <c r="C119" s="57" t="s">
        <v>195</v>
      </c>
      <c r="D119" s="56" t="s">
        <v>162</v>
      </c>
      <c r="E119" s="58">
        <v>0.62080000000000002</v>
      </c>
      <c r="F119" s="58">
        <v>436</v>
      </c>
      <c r="G119" s="59">
        <v>270.7</v>
      </c>
      <c r="H119" s="58"/>
      <c r="I119" s="59"/>
      <c r="J119" s="58">
        <v>164</v>
      </c>
      <c r="K119" s="59">
        <v>101.83</v>
      </c>
      <c r="L119" s="58">
        <v>272</v>
      </c>
      <c r="M119" s="60">
        <v>168.87</v>
      </c>
    </row>
    <row r="120" spans="1:13" x14ac:dyDescent="0.25">
      <c r="A120" s="55">
        <v>95</v>
      </c>
      <c r="B120" s="56" t="s">
        <v>272</v>
      </c>
      <c r="C120" s="57" t="s">
        <v>264</v>
      </c>
      <c r="D120" s="56" t="s">
        <v>162</v>
      </c>
      <c r="E120" s="58">
        <v>315.27569999999997</v>
      </c>
      <c r="F120" s="58">
        <v>4.7640000000000002</v>
      </c>
      <c r="G120" s="59">
        <v>1501.44</v>
      </c>
      <c r="H120" s="58"/>
      <c r="I120" s="59"/>
      <c r="J120" s="58">
        <v>2.1160000000000001</v>
      </c>
      <c r="K120" s="59">
        <v>666.59</v>
      </c>
      <c r="L120" s="58">
        <v>2.6480000000000001</v>
      </c>
      <c r="M120" s="60">
        <v>834.85</v>
      </c>
    </row>
    <row r="121" spans="1:13" x14ac:dyDescent="0.25">
      <c r="A121" s="121" t="s">
        <v>177</v>
      </c>
      <c r="B121" s="122"/>
      <c r="C121" s="57"/>
      <c r="D121" s="56"/>
      <c r="E121" s="58"/>
      <c r="F121" s="61">
        <v>494.40899999999999</v>
      </c>
      <c r="G121" s="62">
        <v>8347.51</v>
      </c>
      <c r="H121" s="58"/>
      <c r="I121" s="59"/>
      <c r="J121" s="61">
        <v>204.10000000000002</v>
      </c>
      <c r="K121" s="62">
        <v>3585.13</v>
      </c>
      <c r="L121" s="61">
        <v>290.30899999999997</v>
      </c>
      <c r="M121" s="63">
        <v>4762.38</v>
      </c>
    </row>
    <row r="122" spans="1:13" x14ac:dyDescent="0.25">
      <c r="A122" s="95" t="s">
        <v>273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7"/>
    </row>
    <row r="123" spans="1:13" ht="34.5" x14ac:dyDescent="0.25">
      <c r="A123" s="55">
        <v>96</v>
      </c>
      <c r="B123" s="56" t="s">
        <v>319</v>
      </c>
      <c r="C123" s="57" t="s">
        <v>320</v>
      </c>
      <c r="D123" s="56" t="s">
        <v>162</v>
      </c>
      <c r="E123" s="58">
        <v>19.6341</v>
      </c>
      <c r="F123" s="58"/>
      <c r="G123" s="59"/>
      <c r="H123" s="58">
        <v>30</v>
      </c>
      <c r="I123" s="59">
        <v>589.02</v>
      </c>
      <c r="J123" s="58">
        <v>2.7</v>
      </c>
      <c r="K123" s="59">
        <v>53.01</v>
      </c>
      <c r="L123" s="58">
        <v>27.3</v>
      </c>
      <c r="M123" s="60">
        <v>536.01</v>
      </c>
    </row>
    <row r="124" spans="1:13" ht="45.75" x14ac:dyDescent="0.25">
      <c r="A124" s="55">
        <v>97</v>
      </c>
      <c r="B124" s="56" t="s">
        <v>321</v>
      </c>
      <c r="C124" s="57" t="s">
        <v>180</v>
      </c>
      <c r="D124" s="56" t="s">
        <v>162</v>
      </c>
      <c r="E124" s="58">
        <v>131.15029999999999</v>
      </c>
      <c r="F124" s="58"/>
      <c r="G124" s="59"/>
      <c r="H124" s="58">
        <v>30</v>
      </c>
      <c r="I124" s="59">
        <v>3934.51</v>
      </c>
      <c r="J124" s="58">
        <v>1</v>
      </c>
      <c r="K124" s="59">
        <v>131.15</v>
      </c>
      <c r="L124" s="58">
        <v>29</v>
      </c>
      <c r="M124" s="60">
        <v>3803.36</v>
      </c>
    </row>
    <row r="125" spans="1:13" x14ac:dyDescent="0.25">
      <c r="A125" s="55">
        <v>98</v>
      </c>
      <c r="B125" s="56" t="s">
        <v>275</v>
      </c>
      <c r="C125" s="57" t="s">
        <v>229</v>
      </c>
      <c r="D125" s="56" t="s">
        <v>162</v>
      </c>
      <c r="E125" s="58"/>
      <c r="F125" s="58">
        <v>35</v>
      </c>
      <c r="G125" s="59">
        <v>161.38</v>
      </c>
      <c r="H125" s="58"/>
      <c r="I125" s="59"/>
      <c r="J125" s="58">
        <v>35</v>
      </c>
      <c r="K125" s="59">
        <v>161.38</v>
      </c>
      <c r="L125" s="58"/>
      <c r="M125" s="60"/>
    </row>
    <row r="126" spans="1:13" x14ac:dyDescent="0.25">
      <c r="A126" s="55">
        <v>99</v>
      </c>
      <c r="B126" s="56" t="s">
        <v>276</v>
      </c>
      <c r="C126" s="57" t="s">
        <v>229</v>
      </c>
      <c r="D126" s="56" t="s">
        <v>162</v>
      </c>
      <c r="E126" s="58">
        <v>4.6109999999999998</v>
      </c>
      <c r="F126" s="58">
        <v>100</v>
      </c>
      <c r="G126" s="59">
        <v>461.1</v>
      </c>
      <c r="H126" s="58"/>
      <c r="I126" s="59"/>
      <c r="J126" s="58">
        <v>40</v>
      </c>
      <c r="K126" s="59">
        <v>184.44</v>
      </c>
      <c r="L126" s="58">
        <v>60</v>
      </c>
      <c r="M126" s="60">
        <v>276.66000000000003</v>
      </c>
    </row>
    <row r="127" spans="1:13" x14ac:dyDescent="0.25">
      <c r="A127" s="55">
        <v>100</v>
      </c>
      <c r="B127" s="56" t="s">
        <v>278</v>
      </c>
      <c r="C127" s="57" t="s">
        <v>229</v>
      </c>
      <c r="D127" s="56" t="s">
        <v>162</v>
      </c>
      <c r="E127" s="58">
        <v>3.1682999999999999</v>
      </c>
      <c r="F127" s="58">
        <v>475</v>
      </c>
      <c r="G127" s="59">
        <v>1504.93</v>
      </c>
      <c r="H127" s="58"/>
      <c r="I127" s="59"/>
      <c r="J127" s="58">
        <v>135</v>
      </c>
      <c r="K127" s="59">
        <v>427.72</v>
      </c>
      <c r="L127" s="58">
        <v>340</v>
      </c>
      <c r="M127" s="60">
        <v>1077.21</v>
      </c>
    </row>
    <row r="128" spans="1:13" x14ac:dyDescent="0.25">
      <c r="A128" s="55">
        <v>101</v>
      </c>
      <c r="B128" s="56" t="s">
        <v>279</v>
      </c>
      <c r="C128" s="57" t="s">
        <v>229</v>
      </c>
      <c r="D128" s="56" t="s">
        <v>162</v>
      </c>
      <c r="E128" s="58">
        <v>3.3780000000000001</v>
      </c>
      <c r="F128" s="58">
        <v>3755</v>
      </c>
      <c r="G128" s="59">
        <v>12684.38</v>
      </c>
      <c r="H128" s="58"/>
      <c r="I128" s="59"/>
      <c r="J128" s="58">
        <v>345</v>
      </c>
      <c r="K128" s="59">
        <v>1165.4000000000001</v>
      </c>
      <c r="L128" s="58">
        <v>3410</v>
      </c>
      <c r="M128" s="60">
        <v>11518.98</v>
      </c>
    </row>
    <row r="129" spans="1:13" x14ac:dyDescent="0.25">
      <c r="A129" s="55">
        <v>102</v>
      </c>
      <c r="B129" s="56" t="s">
        <v>281</v>
      </c>
      <c r="C129" s="57" t="s">
        <v>229</v>
      </c>
      <c r="D129" s="56" t="s">
        <v>162</v>
      </c>
      <c r="E129" s="58">
        <v>5.63</v>
      </c>
      <c r="F129" s="58">
        <v>963</v>
      </c>
      <c r="G129" s="59">
        <v>5421.69</v>
      </c>
      <c r="H129" s="58"/>
      <c r="I129" s="59"/>
      <c r="J129" s="58">
        <v>520</v>
      </c>
      <c r="K129" s="59">
        <v>2927.6</v>
      </c>
      <c r="L129" s="58">
        <v>443</v>
      </c>
      <c r="M129" s="60">
        <v>2494.0899999999997</v>
      </c>
    </row>
    <row r="130" spans="1:13" x14ac:dyDescent="0.25">
      <c r="A130" s="55">
        <v>103</v>
      </c>
      <c r="B130" s="56" t="s">
        <v>282</v>
      </c>
      <c r="C130" s="57" t="s">
        <v>229</v>
      </c>
      <c r="D130" s="56" t="s">
        <v>162</v>
      </c>
      <c r="E130" s="58">
        <v>2.3544999999999998</v>
      </c>
      <c r="F130" s="58">
        <v>200</v>
      </c>
      <c r="G130" s="59">
        <v>470.9</v>
      </c>
      <c r="H130" s="58"/>
      <c r="I130" s="59"/>
      <c r="J130" s="58">
        <v>100</v>
      </c>
      <c r="K130" s="59">
        <v>235.45</v>
      </c>
      <c r="L130" s="58">
        <v>100</v>
      </c>
      <c r="M130" s="60">
        <v>235.45</v>
      </c>
    </row>
    <row r="131" spans="1:13" x14ac:dyDescent="0.25">
      <c r="A131" s="55">
        <v>104</v>
      </c>
      <c r="B131" s="56" t="s">
        <v>283</v>
      </c>
      <c r="C131" s="57" t="s">
        <v>229</v>
      </c>
      <c r="D131" s="56" t="s">
        <v>162</v>
      </c>
      <c r="E131" s="58">
        <v>2.3544999999999998</v>
      </c>
      <c r="F131" s="58">
        <v>300</v>
      </c>
      <c r="G131" s="59">
        <v>706.35</v>
      </c>
      <c r="H131" s="58"/>
      <c r="I131" s="59"/>
      <c r="J131" s="58"/>
      <c r="K131" s="59"/>
      <c r="L131" s="58">
        <v>300</v>
      </c>
      <c r="M131" s="60">
        <v>706.35</v>
      </c>
    </row>
    <row r="132" spans="1:13" x14ac:dyDescent="0.25">
      <c r="A132" s="55">
        <v>105</v>
      </c>
      <c r="B132" s="56" t="s">
        <v>285</v>
      </c>
      <c r="C132" s="57" t="s">
        <v>229</v>
      </c>
      <c r="D132" s="56" t="s">
        <v>162</v>
      </c>
      <c r="E132" s="58">
        <v>55.27</v>
      </c>
      <c r="F132" s="58">
        <v>170</v>
      </c>
      <c r="G132" s="59">
        <v>9395.9</v>
      </c>
      <c r="H132" s="58"/>
      <c r="I132" s="59"/>
      <c r="J132" s="58">
        <v>86</v>
      </c>
      <c r="K132" s="59">
        <v>4753.22</v>
      </c>
      <c r="L132" s="58">
        <v>84</v>
      </c>
      <c r="M132" s="60">
        <v>4642.6799999999994</v>
      </c>
    </row>
    <row r="133" spans="1:13" x14ac:dyDescent="0.25">
      <c r="A133" s="55">
        <v>106</v>
      </c>
      <c r="B133" s="56" t="s">
        <v>284</v>
      </c>
      <c r="C133" s="57" t="s">
        <v>229</v>
      </c>
      <c r="D133" s="56" t="s">
        <v>162</v>
      </c>
      <c r="E133" s="58">
        <v>55.79</v>
      </c>
      <c r="F133" s="58">
        <v>8</v>
      </c>
      <c r="G133" s="59">
        <v>446.32</v>
      </c>
      <c r="H133" s="58"/>
      <c r="I133" s="59"/>
      <c r="J133" s="58">
        <v>3</v>
      </c>
      <c r="K133" s="59">
        <v>167.37</v>
      </c>
      <c r="L133" s="58">
        <v>5</v>
      </c>
      <c r="M133" s="60">
        <v>278.95</v>
      </c>
    </row>
    <row r="134" spans="1:13" ht="34.5" x14ac:dyDescent="0.25">
      <c r="A134" s="55">
        <v>107</v>
      </c>
      <c r="B134" s="56" t="s">
        <v>322</v>
      </c>
      <c r="C134" s="57" t="s">
        <v>229</v>
      </c>
      <c r="D134" s="56" t="s">
        <v>162</v>
      </c>
      <c r="E134" s="58"/>
      <c r="F134" s="58"/>
      <c r="G134" s="59"/>
      <c r="H134" s="58">
        <v>15</v>
      </c>
      <c r="I134" s="59">
        <v>6690.9</v>
      </c>
      <c r="J134" s="58">
        <v>15</v>
      </c>
      <c r="K134" s="59">
        <v>6690.9</v>
      </c>
      <c r="L134" s="58"/>
      <c r="M134" s="60"/>
    </row>
    <row r="135" spans="1:13" x14ac:dyDescent="0.25">
      <c r="A135" s="55">
        <v>108</v>
      </c>
      <c r="B135" s="56" t="s">
        <v>287</v>
      </c>
      <c r="C135" s="57" t="s">
        <v>229</v>
      </c>
      <c r="D135" s="56" t="s">
        <v>162</v>
      </c>
      <c r="E135" s="58"/>
      <c r="F135" s="58">
        <v>160</v>
      </c>
      <c r="G135" s="59">
        <v>4008</v>
      </c>
      <c r="H135" s="58"/>
      <c r="I135" s="59"/>
      <c r="J135" s="58">
        <v>160</v>
      </c>
      <c r="K135" s="59">
        <v>4008</v>
      </c>
      <c r="L135" s="58"/>
      <c r="M135" s="60"/>
    </row>
    <row r="136" spans="1:13" x14ac:dyDescent="0.25">
      <c r="A136" s="55">
        <v>109</v>
      </c>
      <c r="B136" s="56" t="s">
        <v>288</v>
      </c>
      <c r="C136" s="57" t="s">
        <v>229</v>
      </c>
      <c r="D136" s="56" t="s">
        <v>162</v>
      </c>
      <c r="E136" s="58">
        <v>23.771000000000001</v>
      </c>
      <c r="F136" s="58">
        <v>530</v>
      </c>
      <c r="G136" s="59">
        <v>12598.63</v>
      </c>
      <c r="H136" s="58"/>
      <c r="I136" s="59"/>
      <c r="J136" s="58">
        <v>20</v>
      </c>
      <c r="K136" s="59">
        <v>475.42</v>
      </c>
      <c r="L136" s="58">
        <v>510</v>
      </c>
      <c r="M136" s="60">
        <v>12123.21</v>
      </c>
    </row>
    <row r="137" spans="1:13" ht="34.5" x14ac:dyDescent="0.25">
      <c r="A137" s="55">
        <v>110</v>
      </c>
      <c r="B137" s="56" t="s">
        <v>304</v>
      </c>
      <c r="C137" s="57" t="s">
        <v>229</v>
      </c>
      <c r="D137" s="56" t="s">
        <v>162</v>
      </c>
      <c r="E137" s="58">
        <v>156.25</v>
      </c>
      <c r="F137" s="58">
        <v>135</v>
      </c>
      <c r="G137" s="59">
        <v>21093.75</v>
      </c>
      <c r="H137" s="58"/>
      <c r="I137" s="59"/>
      <c r="J137" s="58">
        <v>3</v>
      </c>
      <c r="K137" s="59">
        <v>468.75</v>
      </c>
      <c r="L137" s="58">
        <v>132</v>
      </c>
      <c r="M137" s="60">
        <v>20625</v>
      </c>
    </row>
    <row r="138" spans="1:13" ht="23.25" x14ac:dyDescent="0.25">
      <c r="A138" s="55">
        <v>111</v>
      </c>
      <c r="B138" s="56" t="s">
        <v>305</v>
      </c>
      <c r="C138" s="57" t="s">
        <v>229</v>
      </c>
      <c r="D138" s="56" t="s">
        <v>162</v>
      </c>
      <c r="E138" s="58">
        <v>5.149</v>
      </c>
      <c r="F138" s="58">
        <v>1550</v>
      </c>
      <c r="G138" s="59">
        <v>7980.95</v>
      </c>
      <c r="H138" s="58"/>
      <c r="I138" s="59"/>
      <c r="J138" s="58">
        <v>341</v>
      </c>
      <c r="K138" s="59">
        <v>1755.81</v>
      </c>
      <c r="L138" s="58">
        <v>1209</v>
      </c>
      <c r="M138" s="60">
        <v>6225.1399999999994</v>
      </c>
    </row>
    <row r="139" spans="1:13" x14ac:dyDescent="0.25">
      <c r="A139" s="55">
        <v>112</v>
      </c>
      <c r="B139" s="56" t="s">
        <v>291</v>
      </c>
      <c r="C139" s="57" t="s">
        <v>229</v>
      </c>
      <c r="D139" s="56" t="s">
        <v>162</v>
      </c>
      <c r="E139" s="58">
        <v>121.545</v>
      </c>
      <c r="F139" s="58">
        <v>480</v>
      </c>
      <c r="G139" s="59">
        <v>58341.599999999999</v>
      </c>
      <c r="H139" s="58"/>
      <c r="I139" s="59"/>
      <c r="J139" s="58">
        <v>20</v>
      </c>
      <c r="K139" s="59">
        <v>2430.9</v>
      </c>
      <c r="L139" s="58">
        <v>460</v>
      </c>
      <c r="M139" s="60">
        <v>55910.7</v>
      </c>
    </row>
    <row r="140" spans="1:13" x14ac:dyDescent="0.25">
      <c r="A140" s="55">
        <v>113</v>
      </c>
      <c r="B140" s="56" t="s">
        <v>292</v>
      </c>
      <c r="C140" s="57" t="s">
        <v>229</v>
      </c>
      <c r="D140" s="56" t="s">
        <v>162</v>
      </c>
      <c r="E140" s="58">
        <v>121.0425</v>
      </c>
      <c r="F140" s="58">
        <v>6</v>
      </c>
      <c r="G140" s="59">
        <v>726.25</v>
      </c>
      <c r="H140" s="58"/>
      <c r="I140" s="59"/>
      <c r="J140" s="58">
        <v>2</v>
      </c>
      <c r="K140" s="59">
        <v>242.08</v>
      </c>
      <c r="L140" s="58">
        <v>4</v>
      </c>
      <c r="M140" s="60">
        <v>484.16999999999996</v>
      </c>
    </row>
    <row r="141" spans="1:13" x14ac:dyDescent="0.25">
      <c r="A141" s="55">
        <v>114</v>
      </c>
      <c r="B141" s="56" t="s">
        <v>293</v>
      </c>
      <c r="C141" s="57" t="s">
        <v>229</v>
      </c>
      <c r="D141" s="56" t="s">
        <v>162</v>
      </c>
      <c r="E141" s="58"/>
      <c r="F141" s="58">
        <v>6</v>
      </c>
      <c r="G141" s="59">
        <v>728.55</v>
      </c>
      <c r="H141" s="58"/>
      <c r="I141" s="59"/>
      <c r="J141" s="58">
        <v>6</v>
      </c>
      <c r="K141" s="59">
        <v>728.55</v>
      </c>
      <c r="L141" s="58"/>
      <c r="M141" s="60"/>
    </row>
    <row r="142" spans="1:13" x14ac:dyDescent="0.25">
      <c r="A142" s="55">
        <v>115</v>
      </c>
      <c r="B142" s="56" t="s">
        <v>290</v>
      </c>
      <c r="C142" s="57" t="s">
        <v>229</v>
      </c>
      <c r="D142" s="56" t="s">
        <v>162</v>
      </c>
      <c r="E142" s="58"/>
      <c r="F142" s="58">
        <v>220</v>
      </c>
      <c r="G142" s="59">
        <v>26739.9</v>
      </c>
      <c r="H142" s="58"/>
      <c r="I142" s="59"/>
      <c r="J142" s="58">
        <v>220</v>
      </c>
      <c r="K142" s="59">
        <v>26739.9</v>
      </c>
      <c r="L142" s="58"/>
      <c r="M142" s="60"/>
    </row>
    <row r="143" spans="1:13" x14ac:dyDescent="0.25">
      <c r="A143" s="55">
        <v>116</v>
      </c>
      <c r="B143" s="56" t="s">
        <v>306</v>
      </c>
      <c r="C143" s="57" t="s">
        <v>229</v>
      </c>
      <c r="D143" s="56" t="s">
        <v>162</v>
      </c>
      <c r="E143" s="58">
        <v>17.149999999999999</v>
      </c>
      <c r="F143" s="58">
        <v>1898</v>
      </c>
      <c r="G143" s="59">
        <v>32550.7</v>
      </c>
      <c r="H143" s="58"/>
      <c r="I143" s="59"/>
      <c r="J143" s="58">
        <v>430</v>
      </c>
      <c r="K143" s="59">
        <v>7374.5</v>
      </c>
      <c r="L143" s="58">
        <v>1468</v>
      </c>
      <c r="M143" s="60">
        <v>25176.2</v>
      </c>
    </row>
    <row r="144" spans="1:13" ht="15.75" thickBot="1" x14ac:dyDescent="0.3">
      <c r="A144" s="98" t="s">
        <v>177</v>
      </c>
      <c r="B144" s="99"/>
      <c r="C144" s="64"/>
      <c r="D144" s="65"/>
      <c r="E144" s="66"/>
      <c r="F144" s="67">
        <f>SUM(F123:F143)</f>
        <v>10991</v>
      </c>
      <c r="G144" s="67">
        <f t="shared" ref="G144:M144" si="0">SUM(G123:G143)</f>
        <v>196021.27999999997</v>
      </c>
      <c r="H144" s="67">
        <f t="shared" si="0"/>
        <v>75</v>
      </c>
      <c r="I144" s="67">
        <f t="shared" si="0"/>
        <v>11214.43</v>
      </c>
      <c r="J144" s="67">
        <f t="shared" si="0"/>
        <v>2484.6999999999998</v>
      </c>
      <c r="K144" s="67">
        <f t="shared" si="0"/>
        <v>61121.55</v>
      </c>
      <c r="L144" s="67">
        <f t="shared" si="0"/>
        <v>8581.2999999999993</v>
      </c>
      <c r="M144" s="67">
        <f t="shared" si="0"/>
        <v>146114.16</v>
      </c>
    </row>
    <row r="145" spans="1:13" ht="16.5" thickTop="1" thickBot="1" x14ac:dyDescent="0.3">
      <c r="A145" s="100" t="s">
        <v>122</v>
      </c>
      <c r="B145" s="101"/>
      <c r="C145" s="74"/>
      <c r="D145" s="75"/>
      <c r="E145" s="76"/>
      <c r="F145" s="76">
        <f>SUM(F144,F121,F111,F92,F50,F47,F30)</f>
        <v>12895.478999999999</v>
      </c>
      <c r="G145" s="76">
        <f t="shared" ref="G145:M145" si="1">SUM(G144,G121,G111,G92,G50,G47,G30)</f>
        <v>214631.73999999996</v>
      </c>
      <c r="H145" s="76">
        <f t="shared" si="1"/>
        <v>314</v>
      </c>
      <c r="I145" s="76">
        <f t="shared" si="1"/>
        <v>108690.07</v>
      </c>
      <c r="J145" s="76">
        <f t="shared" si="1"/>
        <v>2913.2</v>
      </c>
      <c r="K145" s="76">
        <f t="shared" si="1"/>
        <v>71551.309999999983</v>
      </c>
      <c r="L145" s="76">
        <f t="shared" si="1"/>
        <v>10296.278999999999</v>
      </c>
      <c r="M145" s="76">
        <f t="shared" si="1"/>
        <v>251770.50000000003</v>
      </c>
    </row>
    <row r="146" spans="1:13" x14ac:dyDescent="0.25">
      <c r="A146" s="71"/>
      <c r="B146" s="71"/>
      <c r="C146" s="30"/>
      <c r="D146" s="29"/>
      <c r="E146" s="31"/>
      <c r="F146" s="72"/>
      <c r="G146" s="73"/>
      <c r="H146" s="72"/>
      <c r="I146" s="73"/>
      <c r="J146" s="72"/>
      <c r="K146" s="73"/>
      <c r="L146" s="72"/>
      <c r="M146" s="73"/>
    </row>
    <row r="147" spans="1:13" x14ac:dyDescent="0.25">
      <c r="A147" s="28"/>
      <c r="B147" s="51" t="s">
        <v>141</v>
      </c>
      <c r="C147" s="52"/>
      <c r="D147" s="51"/>
      <c r="E147" s="53"/>
      <c r="F147" s="53" t="s">
        <v>298</v>
      </c>
      <c r="G147" s="32"/>
      <c r="H147" s="31"/>
      <c r="I147" s="32"/>
      <c r="J147" s="31"/>
      <c r="K147" s="32"/>
      <c r="L147" s="31"/>
      <c r="M147" s="32"/>
    </row>
    <row r="148" spans="1:13" x14ac:dyDescent="0.25">
      <c r="A148" s="28"/>
      <c r="B148" s="51"/>
      <c r="C148" s="52"/>
      <c r="D148" s="51"/>
      <c r="E148" s="53"/>
      <c r="F148" s="53"/>
      <c r="G148" s="32"/>
      <c r="H148" s="31"/>
      <c r="I148" s="32"/>
      <c r="J148" s="31"/>
      <c r="K148" s="32"/>
      <c r="L148" s="31"/>
      <c r="M148" s="32"/>
    </row>
    <row r="149" spans="1:13" x14ac:dyDescent="0.25">
      <c r="A149" s="28"/>
      <c r="B149" s="51" t="s">
        <v>142</v>
      </c>
      <c r="C149" s="52"/>
      <c r="D149" s="51"/>
      <c r="E149" s="53"/>
      <c r="F149" s="53" t="s">
        <v>144</v>
      </c>
      <c r="G149" s="32"/>
      <c r="H149" s="31"/>
      <c r="I149" s="32"/>
      <c r="J149" s="31"/>
      <c r="K149" s="32"/>
      <c r="L149" s="31"/>
      <c r="M149" s="32"/>
    </row>
    <row r="150" spans="1:13" x14ac:dyDescent="0.25">
      <c r="A150" s="28"/>
      <c r="B150" s="51"/>
      <c r="C150" s="52"/>
      <c r="D150" s="51"/>
      <c r="E150" s="53"/>
      <c r="F150" s="53"/>
      <c r="G150" s="32"/>
      <c r="H150" s="31"/>
      <c r="I150" s="32"/>
      <c r="J150" s="31"/>
      <c r="K150" s="32"/>
      <c r="L150" s="31"/>
      <c r="M150" s="32"/>
    </row>
    <row r="151" spans="1:13" x14ac:dyDescent="0.25">
      <c r="A151" s="28"/>
      <c r="B151" s="51" t="s">
        <v>299</v>
      </c>
      <c r="C151" s="52"/>
      <c r="D151" s="51"/>
      <c r="E151" s="53"/>
      <c r="F151" s="53" t="s">
        <v>300</v>
      </c>
      <c r="G151" s="32"/>
      <c r="H151" s="31"/>
      <c r="I151" s="32"/>
      <c r="J151" s="31"/>
      <c r="K151" s="32"/>
      <c r="L151" s="31"/>
      <c r="M151" s="32"/>
    </row>
  </sheetData>
  <mergeCells count="37">
    <mergeCell ref="A4:B4"/>
    <mergeCell ref="A5:B5"/>
    <mergeCell ref="A10:M10"/>
    <mergeCell ref="A11:M11"/>
    <mergeCell ref="J13:J14"/>
    <mergeCell ref="K13:K14"/>
    <mergeCell ref="L13:L14"/>
    <mergeCell ref="M13:M14"/>
    <mergeCell ref="I1:L1"/>
    <mergeCell ref="A15:M15"/>
    <mergeCell ref="A30:B30"/>
    <mergeCell ref="A31:M31"/>
    <mergeCell ref="A12:A14"/>
    <mergeCell ref="B12:B14"/>
    <mergeCell ref="C12:C14"/>
    <mergeCell ref="D12:D14"/>
    <mergeCell ref="E12:E14"/>
    <mergeCell ref="F12:G12"/>
    <mergeCell ref="H12:I12"/>
    <mergeCell ref="J12:K12"/>
    <mergeCell ref="L12:M12"/>
    <mergeCell ref="F13:F14"/>
    <mergeCell ref="G13:G14"/>
    <mergeCell ref="H13:H14"/>
    <mergeCell ref="I13:I14"/>
    <mergeCell ref="A112:M112"/>
    <mergeCell ref="A122:M122"/>
    <mergeCell ref="A144:B144"/>
    <mergeCell ref="A145:B145"/>
    <mergeCell ref="A47:B47"/>
    <mergeCell ref="A121:B121"/>
    <mergeCell ref="A48:M48"/>
    <mergeCell ref="A50:B50"/>
    <mergeCell ref="A51:M51"/>
    <mergeCell ref="A92:B92"/>
    <mergeCell ref="A93:M93"/>
    <mergeCell ref="A111:B11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140"/>
  <sheetViews>
    <sheetView workbookViewId="0">
      <selection activeCell="F28" sqref="F28"/>
    </sheetView>
  </sheetViews>
  <sheetFormatPr defaultRowHeight="15" x14ac:dyDescent="0.25"/>
  <cols>
    <col min="1" max="1" width="5.140625" customWidth="1"/>
    <col min="2" max="2" width="28.85546875" customWidth="1"/>
    <col min="3" max="3" width="5.140625" customWidth="1"/>
    <col min="4" max="4" width="5.7109375" customWidth="1"/>
    <col min="5" max="5" width="9.28515625" bestFit="1" customWidth="1"/>
    <col min="6" max="6" width="11" customWidth="1"/>
    <col min="7" max="7" width="9.28515625" customWidth="1"/>
    <col min="8" max="8" width="7.85546875" customWidth="1"/>
    <col min="9" max="11" width="9.28515625" bestFit="1" customWidth="1"/>
    <col min="12" max="12" width="9.5703125" bestFit="1" customWidth="1"/>
    <col min="13" max="13" width="10.28515625" customWidth="1"/>
  </cols>
  <sheetData>
    <row r="1" spans="1:13" x14ac:dyDescent="0.25">
      <c r="A1" s="13"/>
      <c r="B1" s="13"/>
      <c r="C1" s="14"/>
      <c r="I1" s="112" t="s">
        <v>125</v>
      </c>
      <c r="J1" s="112"/>
      <c r="K1" s="112"/>
      <c r="L1" s="112"/>
    </row>
    <row r="2" spans="1:13" x14ac:dyDescent="0.25">
      <c r="A2" s="15"/>
      <c r="B2" s="13"/>
      <c r="C2" s="14"/>
      <c r="I2" s="13" t="s">
        <v>126</v>
      </c>
      <c r="J2" s="27"/>
      <c r="K2" s="13"/>
      <c r="L2" s="13"/>
    </row>
    <row r="3" spans="1:13" x14ac:dyDescent="0.25">
      <c r="A3" s="13"/>
      <c r="B3" s="13"/>
      <c r="C3" s="14"/>
      <c r="I3" s="13" t="s">
        <v>127</v>
      </c>
      <c r="J3" s="27"/>
      <c r="K3" s="13"/>
      <c r="L3" s="13"/>
    </row>
    <row r="4" spans="1:13" x14ac:dyDescent="0.25">
      <c r="A4" s="112" t="s">
        <v>132</v>
      </c>
      <c r="B4" s="112"/>
      <c r="C4" s="14"/>
      <c r="I4" s="13" t="s">
        <v>128</v>
      </c>
      <c r="J4" s="27"/>
      <c r="K4" s="13"/>
      <c r="L4" s="13"/>
    </row>
    <row r="5" spans="1:13" x14ac:dyDescent="0.25">
      <c r="A5" s="113" t="s">
        <v>133</v>
      </c>
      <c r="B5" s="113"/>
      <c r="C5" s="14"/>
      <c r="I5" s="13" t="s">
        <v>129</v>
      </c>
      <c r="J5" s="27"/>
      <c r="K5" s="13"/>
      <c r="L5" s="13"/>
    </row>
    <row r="6" spans="1:13" x14ac:dyDescent="0.25">
      <c r="A6" s="13" t="s">
        <v>130</v>
      </c>
      <c r="B6" s="17"/>
      <c r="C6" s="18"/>
      <c r="D6" s="13"/>
      <c r="E6" s="27"/>
      <c r="F6" s="13"/>
      <c r="G6" s="13"/>
    </row>
    <row r="7" spans="1:13" x14ac:dyDescent="0.25">
      <c r="A7" s="25"/>
      <c r="B7" s="17"/>
      <c r="C7" s="18"/>
      <c r="D7" s="13"/>
      <c r="E7" s="27"/>
      <c r="F7" s="13"/>
      <c r="G7" s="13"/>
    </row>
    <row r="8" spans="1:13" x14ac:dyDescent="0.25">
      <c r="A8" s="13"/>
      <c r="B8" s="17"/>
      <c r="C8" s="18"/>
      <c r="D8" s="13"/>
      <c r="E8" s="27"/>
      <c r="F8" s="13"/>
      <c r="G8" s="13"/>
    </row>
    <row r="9" spans="1:13" x14ac:dyDescent="0.25">
      <c r="A9" s="13"/>
      <c r="B9" s="13"/>
      <c r="C9" s="14"/>
      <c r="D9" s="13"/>
      <c r="E9" s="27"/>
      <c r="F9" s="13"/>
      <c r="G9" s="13"/>
    </row>
    <row r="10" spans="1:13" x14ac:dyDescent="0.25">
      <c r="A10" s="114" t="s">
        <v>131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.75" thickBot="1" x14ac:dyDescent="0.3">
      <c r="A11" s="114" t="s">
        <v>303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153</v>
      </c>
      <c r="G12" s="110"/>
      <c r="H12" s="109" t="s">
        <v>154</v>
      </c>
      <c r="I12" s="110"/>
      <c r="J12" s="109" t="s">
        <v>155</v>
      </c>
      <c r="K12" s="110"/>
      <c r="L12" s="109" t="s">
        <v>156</v>
      </c>
      <c r="M12" s="111"/>
    </row>
    <row r="13" spans="1:13" x14ac:dyDescent="0.25">
      <c r="A13" s="116"/>
      <c r="B13" s="119"/>
      <c r="C13" s="119"/>
      <c r="D13" s="119"/>
      <c r="E13" s="119"/>
      <c r="F13" s="104" t="s">
        <v>157</v>
      </c>
      <c r="G13" s="104" t="s">
        <v>158</v>
      </c>
      <c r="H13" s="104" t="s">
        <v>157</v>
      </c>
      <c r="I13" s="104" t="s">
        <v>158</v>
      </c>
      <c r="J13" s="104" t="s">
        <v>157</v>
      </c>
      <c r="K13" s="104" t="s">
        <v>158</v>
      </c>
      <c r="L13" s="104" t="s">
        <v>157</v>
      </c>
      <c r="M13" s="106" t="s">
        <v>158</v>
      </c>
    </row>
    <row r="14" spans="1:13" x14ac:dyDescent="0.25">
      <c r="A14" s="11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7"/>
    </row>
    <row r="15" spans="1:13" ht="26.25" customHeight="1" x14ac:dyDescent="0.25">
      <c r="A15" s="95" t="s">
        <v>159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1:13" ht="15" customHeight="1" x14ac:dyDescent="0.25">
      <c r="A16" s="55">
        <v>1</v>
      </c>
      <c r="B16" s="56" t="s">
        <v>160</v>
      </c>
      <c r="C16" s="57" t="s">
        <v>161</v>
      </c>
      <c r="D16" s="56" t="s">
        <v>162</v>
      </c>
      <c r="E16" s="58">
        <v>29.979500000000002</v>
      </c>
      <c r="F16" s="58">
        <v>4.4000000000000004</v>
      </c>
      <c r="G16" s="59">
        <v>131.91</v>
      </c>
      <c r="H16" s="58"/>
      <c r="I16" s="59"/>
      <c r="J16" s="58">
        <v>0.5</v>
      </c>
      <c r="K16" s="59">
        <v>14.99</v>
      </c>
      <c r="L16" s="58">
        <v>3.9000000000000004</v>
      </c>
      <c r="M16" s="60">
        <v>116.92</v>
      </c>
    </row>
    <row r="17" spans="1:13" ht="23.25" customHeight="1" x14ac:dyDescent="0.25">
      <c r="A17" s="55">
        <v>2</v>
      </c>
      <c r="B17" s="56" t="s">
        <v>302</v>
      </c>
      <c r="C17" s="57" t="s">
        <v>161</v>
      </c>
      <c r="D17" s="56" t="s">
        <v>162</v>
      </c>
      <c r="E17" s="58">
        <v>40.020000000000003</v>
      </c>
      <c r="F17" s="58">
        <v>1</v>
      </c>
      <c r="G17" s="59">
        <v>40.020000000000003</v>
      </c>
      <c r="H17" s="58"/>
      <c r="I17" s="59"/>
      <c r="J17" s="58"/>
      <c r="K17" s="59"/>
      <c r="L17" s="58">
        <v>1</v>
      </c>
      <c r="M17" s="60">
        <v>40.020000000000003</v>
      </c>
    </row>
    <row r="18" spans="1:13" ht="13.5" customHeight="1" x14ac:dyDescent="0.25">
      <c r="A18" s="55">
        <v>3</v>
      </c>
      <c r="B18" s="56" t="s">
        <v>164</v>
      </c>
      <c r="C18" s="57" t="s">
        <v>161</v>
      </c>
      <c r="D18" s="56" t="s">
        <v>162</v>
      </c>
      <c r="E18" s="58">
        <v>12.8188</v>
      </c>
      <c r="F18" s="58">
        <v>1.6</v>
      </c>
      <c r="G18" s="59">
        <v>20.51</v>
      </c>
      <c r="H18" s="58"/>
      <c r="I18" s="59"/>
      <c r="J18" s="58"/>
      <c r="K18" s="59"/>
      <c r="L18" s="58">
        <v>1.6</v>
      </c>
      <c r="M18" s="60">
        <v>20.51</v>
      </c>
    </row>
    <row r="19" spans="1:13" ht="13.5" customHeight="1" x14ac:dyDescent="0.25">
      <c r="A19" s="55">
        <v>4</v>
      </c>
      <c r="B19" s="56" t="s">
        <v>165</v>
      </c>
      <c r="C19" s="57" t="s">
        <v>161</v>
      </c>
      <c r="D19" s="56" t="s">
        <v>162</v>
      </c>
      <c r="E19" s="58">
        <v>54.3611</v>
      </c>
      <c r="F19" s="58">
        <v>3.6</v>
      </c>
      <c r="G19" s="59">
        <v>195.7</v>
      </c>
      <c r="H19" s="58"/>
      <c r="I19" s="59"/>
      <c r="J19" s="58"/>
      <c r="K19" s="59"/>
      <c r="L19" s="58">
        <v>3.6</v>
      </c>
      <c r="M19" s="60">
        <v>195.7</v>
      </c>
    </row>
    <row r="20" spans="1:13" ht="13.5" customHeight="1" x14ac:dyDescent="0.25">
      <c r="A20" s="55">
        <v>5</v>
      </c>
      <c r="B20" s="56" t="s">
        <v>166</v>
      </c>
      <c r="C20" s="57" t="s">
        <v>161</v>
      </c>
      <c r="D20" s="56" t="s">
        <v>162</v>
      </c>
      <c r="E20" s="58">
        <v>20.749199999999998</v>
      </c>
      <c r="F20" s="58">
        <v>6.5</v>
      </c>
      <c r="G20" s="59">
        <v>134.87</v>
      </c>
      <c r="H20" s="58"/>
      <c r="I20" s="59"/>
      <c r="J20" s="58">
        <v>0.6</v>
      </c>
      <c r="K20" s="59">
        <v>12.45</v>
      </c>
      <c r="L20" s="58">
        <v>5.9</v>
      </c>
      <c r="M20" s="60">
        <v>122.42</v>
      </c>
    </row>
    <row r="21" spans="1:13" ht="13.5" customHeight="1" x14ac:dyDescent="0.25">
      <c r="A21" s="55">
        <v>6</v>
      </c>
      <c r="B21" s="56" t="s">
        <v>167</v>
      </c>
      <c r="C21" s="57" t="s">
        <v>161</v>
      </c>
      <c r="D21" s="56" t="s">
        <v>162</v>
      </c>
      <c r="E21" s="58">
        <v>30.04</v>
      </c>
      <c r="F21" s="58">
        <v>1</v>
      </c>
      <c r="G21" s="59">
        <v>30.04</v>
      </c>
      <c r="H21" s="58"/>
      <c r="I21" s="59"/>
      <c r="J21" s="58"/>
      <c r="K21" s="59"/>
      <c r="L21" s="58">
        <v>1</v>
      </c>
      <c r="M21" s="60">
        <v>30.04</v>
      </c>
    </row>
    <row r="22" spans="1:13" ht="23.25" customHeight="1" x14ac:dyDescent="0.25">
      <c r="A22" s="55">
        <v>7</v>
      </c>
      <c r="B22" s="56" t="s">
        <v>168</v>
      </c>
      <c r="C22" s="57" t="s">
        <v>161</v>
      </c>
      <c r="D22" s="56" t="s">
        <v>162</v>
      </c>
      <c r="E22" s="58">
        <v>31.65</v>
      </c>
      <c r="F22" s="58">
        <v>1</v>
      </c>
      <c r="G22" s="59">
        <v>31.65</v>
      </c>
      <c r="H22" s="58"/>
      <c r="I22" s="59"/>
      <c r="J22" s="58"/>
      <c r="K22" s="59"/>
      <c r="L22" s="58">
        <v>1</v>
      </c>
      <c r="M22" s="60">
        <v>31.65</v>
      </c>
    </row>
    <row r="23" spans="1:13" ht="23.25" customHeight="1" x14ac:dyDescent="0.25">
      <c r="A23" s="55">
        <v>8</v>
      </c>
      <c r="B23" s="56" t="s">
        <v>169</v>
      </c>
      <c r="C23" s="57" t="s">
        <v>161</v>
      </c>
      <c r="D23" s="56" t="s">
        <v>162</v>
      </c>
      <c r="E23" s="58">
        <v>18.993300000000001</v>
      </c>
      <c r="F23" s="58">
        <v>5.2</v>
      </c>
      <c r="G23" s="59">
        <v>98.77</v>
      </c>
      <c r="H23" s="58"/>
      <c r="I23" s="59"/>
      <c r="J23" s="58">
        <v>2.2000000000000002</v>
      </c>
      <c r="K23" s="59">
        <v>41.79</v>
      </c>
      <c r="L23" s="58">
        <v>3</v>
      </c>
      <c r="M23" s="60">
        <v>56.98</v>
      </c>
    </row>
    <row r="24" spans="1:13" ht="16.5" customHeight="1" x14ac:dyDescent="0.25">
      <c r="A24" s="55">
        <v>9</v>
      </c>
      <c r="B24" s="56" t="s">
        <v>170</v>
      </c>
      <c r="C24" s="57" t="s">
        <v>161</v>
      </c>
      <c r="D24" s="56" t="s">
        <v>162</v>
      </c>
      <c r="E24" s="58">
        <v>14.14</v>
      </c>
      <c r="F24" s="58">
        <v>2</v>
      </c>
      <c r="G24" s="59">
        <v>28.29</v>
      </c>
      <c r="H24" s="58"/>
      <c r="I24" s="59"/>
      <c r="J24" s="58">
        <v>0.5</v>
      </c>
      <c r="K24" s="59">
        <v>7.08</v>
      </c>
      <c r="L24" s="58">
        <v>1.5</v>
      </c>
      <c r="M24" s="60">
        <v>21.21</v>
      </c>
    </row>
    <row r="25" spans="1:13" ht="22.5" customHeight="1" x14ac:dyDescent="0.25">
      <c r="A25" s="55">
        <v>10</v>
      </c>
      <c r="B25" s="56" t="s">
        <v>172</v>
      </c>
      <c r="C25" s="57" t="s">
        <v>161</v>
      </c>
      <c r="D25" s="56" t="s">
        <v>162</v>
      </c>
      <c r="E25" s="58">
        <v>46.22</v>
      </c>
      <c r="F25" s="58">
        <v>1.9</v>
      </c>
      <c r="G25" s="59">
        <v>87.81</v>
      </c>
      <c r="H25" s="58"/>
      <c r="I25" s="59"/>
      <c r="J25" s="58">
        <v>0.9</v>
      </c>
      <c r="K25" s="59">
        <v>41.59</v>
      </c>
      <c r="L25" s="58">
        <v>0.99999999999999989</v>
      </c>
      <c r="M25" s="60">
        <v>46.22</v>
      </c>
    </row>
    <row r="26" spans="1:13" ht="15" customHeight="1" x14ac:dyDescent="0.25">
      <c r="A26" s="55">
        <v>11</v>
      </c>
      <c r="B26" s="56" t="s">
        <v>173</v>
      </c>
      <c r="C26" s="57" t="s">
        <v>161</v>
      </c>
      <c r="D26" s="56" t="s">
        <v>162</v>
      </c>
      <c r="E26" s="58">
        <v>54.74</v>
      </c>
      <c r="F26" s="58">
        <v>1</v>
      </c>
      <c r="G26" s="59">
        <v>54.74</v>
      </c>
      <c r="H26" s="58"/>
      <c r="I26" s="59"/>
      <c r="J26" s="58"/>
      <c r="K26" s="59"/>
      <c r="L26" s="58">
        <v>1</v>
      </c>
      <c r="M26" s="60">
        <v>54.74</v>
      </c>
    </row>
    <row r="27" spans="1:13" ht="25.5" customHeight="1" x14ac:dyDescent="0.25">
      <c r="A27" s="55">
        <v>12</v>
      </c>
      <c r="B27" s="56" t="s">
        <v>174</v>
      </c>
      <c r="C27" s="57" t="s">
        <v>161</v>
      </c>
      <c r="D27" s="56" t="s">
        <v>162</v>
      </c>
      <c r="E27" s="58">
        <v>37.700600000000001</v>
      </c>
      <c r="F27" s="58">
        <v>1.67</v>
      </c>
      <c r="G27" s="59">
        <v>62.96</v>
      </c>
      <c r="H27" s="58"/>
      <c r="I27" s="59"/>
      <c r="J27" s="58"/>
      <c r="K27" s="59"/>
      <c r="L27" s="58">
        <v>1.67</v>
      </c>
      <c r="M27" s="60">
        <v>62.96</v>
      </c>
    </row>
    <row r="28" spans="1:13" ht="46.5" customHeight="1" x14ac:dyDescent="0.25">
      <c r="A28" s="55">
        <v>13</v>
      </c>
      <c r="B28" s="56" t="s">
        <v>175</v>
      </c>
      <c r="C28" s="57" t="s">
        <v>161</v>
      </c>
      <c r="D28" s="56" t="s">
        <v>162</v>
      </c>
      <c r="E28" s="58">
        <v>82.621399999999994</v>
      </c>
      <c r="F28" s="58">
        <v>3.2</v>
      </c>
      <c r="G28" s="59">
        <v>264.39</v>
      </c>
      <c r="H28" s="58"/>
      <c r="I28" s="59"/>
      <c r="J28" s="58">
        <v>0.4</v>
      </c>
      <c r="K28" s="59">
        <v>33.049999999999997</v>
      </c>
      <c r="L28" s="58">
        <v>2.8000000000000003</v>
      </c>
      <c r="M28" s="60">
        <v>231.33999999999997</v>
      </c>
    </row>
    <row r="29" spans="1:13" ht="46.5" customHeight="1" x14ac:dyDescent="0.25">
      <c r="A29" s="55">
        <v>14</v>
      </c>
      <c r="B29" s="56" t="s">
        <v>176</v>
      </c>
      <c r="C29" s="57" t="s">
        <v>161</v>
      </c>
      <c r="D29" s="56" t="s">
        <v>162</v>
      </c>
      <c r="E29" s="58">
        <v>18.512499999999999</v>
      </c>
      <c r="F29" s="58">
        <v>2</v>
      </c>
      <c r="G29" s="59">
        <v>37.03</v>
      </c>
      <c r="H29" s="58"/>
      <c r="I29" s="59"/>
      <c r="J29" s="58">
        <v>0.4</v>
      </c>
      <c r="K29" s="59">
        <v>7.41</v>
      </c>
      <c r="L29" s="58">
        <v>1.6</v>
      </c>
      <c r="M29" s="60">
        <v>29.62</v>
      </c>
    </row>
    <row r="30" spans="1:13" ht="46.5" customHeight="1" x14ac:dyDescent="0.25">
      <c r="A30" s="121" t="s">
        <v>177</v>
      </c>
      <c r="B30" s="122"/>
      <c r="C30" s="57"/>
      <c r="D30" s="56"/>
      <c r="E30" s="58"/>
      <c r="F30" s="61">
        <v>36.07</v>
      </c>
      <c r="G30" s="62">
        <v>1218.6899999999998</v>
      </c>
      <c r="H30" s="58"/>
      <c r="I30" s="59"/>
      <c r="J30" s="61">
        <v>5.5000000000000009</v>
      </c>
      <c r="K30" s="62">
        <v>158.35999999999999</v>
      </c>
      <c r="L30" s="61">
        <v>30.57</v>
      </c>
      <c r="M30" s="63">
        <v>1060.33</v>
      </c>
    </row>
    <row r="31" spans="1:13" ht="46.5" customHeight="1" x14ac:dyDescent="0.25">
      <c r="A31" s="95" t="s">
        <v>178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7"/>
    </row>
    <row r="32" spans="1:13" ht="46.5" customHeight="1" x14ac:dyDescent="0.25">
      <c r="A32" s="55">
        <v>15</v>
      </c>
      <c r="B32" s="56" t="s">
        <v>183</v>
      </c>
      <c r="C32" s="57" t="s">
        <v>180</v>
      </c>
      <c r="D32" s="56" t="s">
        <v>162</v>
      </c>
      <c r="E32" s="58">
        <v>1.9019999999999999</v>
      </c>
      <c r="F32" s="58">
        <v>31</v>
      </c>
      <c r="G32" s="59">
        <v>58.96</v>
      </c>
      <c r="H32" s="58"/>
      <c r="I32" s="59"/>
      <c r="J32" s="58">
        <v>6</v>
      </c>
      <c r="K32" s="59">
        <v>11.41</v>
      </c>
      <c r="L32" s="58">
        <v>25</v>
      </c>
      <c r="M32" s="60">
        <v>47.55</v>
      </c>
    </row>
    <row r="33" spans="1:13" ht="46.5" customHeight="1" x14ac:dyDescent="0.25">
      <c r="A33" s="55">
        <v>16</v>
      </c>
      <c r="B33" s="56" t="s">
        <v>184</v>
      </c>
      <c r="C33" s="57" t="s">
        <v>180</v>
      </c>
      <c r="D33" s="56" t="s">
        <v>162</v>
      </c>
      <c r="E33" s="58">
        <v>1.1890000000000001</v>
      </c>
      <c r="F33" s="58">
        <v>10</v>
      </c>
      <c r="G33" s="59">
        <v>11.89</v>
      </c>
      <c r="H33" s="58"/>
      <c r="I33" s="59"/>
      <c r="J33" s="58"/>
      <c r="K33" s="59"/>
      <c r="L33" s="58">
        <v>10</v>
      </c>
      <c r="M33" s="60">
        <v>11.89</v>
      </c>
    </row>
    <row r="34" spans="1:13" ht="46.5" customHeight="1" x14ac:dyDescent="0.25">
      <c r="A34" s="55">
        <v>17</v>
      </c>
      <c r="B34" s="56" t="s">
        <v>185</v>
      </c>
      <c r="C34" s="57" t="s">
        <v>180</v>
      </c>
      <c r="D34" s="56" t="s">
        <v>162</v>
      </c>
      <c r="E34" s="58">
        <v>2.0329000000000002</v>
      </c>
      <c r="F34" s="58">
        <v>10</v>
      </c>
      <c r="G34" s="59">
        <v>20.329999999999998</v>
      </c>
      <c r="H34" s="58"/>
      <c r="I34" s="59"/>
      <c r="J34" s="58">
        <v>3</v>
      </c>
      <c r="K34" s="59">
        <v>6.1</v>
      </c>
      <c r="L34" s="58">
        <v>7</v>
      </c>
      <c r="M34" s="60">
        <v>14.229999999999999</v>
      </c>
    </row>
    <row r="35" spans="1:13" ht="46.5" customHeight="1" x14ac:dyDescent="0.25">
      <c r="A35" s="55">
        <v>18</v>
      </c>
      <c r="B35" s="56" t="s">
        <v>186</v>
      </c>
      <c r="C35" s="57" t="s">
        <v>180</v>
      </c>
      <c r="D35" s="56" t="s">
        <v>162</v>
      </c>
      <c r="E35" s="58">
        <v>1.4263999999999999</v>
      </c>
      <c r="F35" s="58">
        <v>116</v>
      </c>
      <c r="G35" s="59">
        <v>165.46</v>
      </c>
      <c r="H35" s="58"/>
      <c r="I35" s="59"/>
      <c r="J35" s="58">
        <v>28</v>
      </c>
      <c r="K35" s="59">
        <v>39.94</v>
      </c>
      <c r="L35" s="58">
        <v>88</v>
      </c>
      <c r="M35" s="60">
        <v>125.52000000000001</v>
      </c>
    </row>
    <row r="36" spans="1:13" ht="46.5" customHeight="1" x14ac:dyDescent="0.25">
      <c r="A36" s="121" t="s">
        <v>177</v>
      </c>
      <c r="B36" s="122"/>
      <c r="C36" s="57"/>
      <c r="D36" s="56"/>
      <c r="E36" s="58"/>
      <c r="F36" s="61">
        <v>167</v>
      </c>
      <c r="G36" s="62">
        <v>256.64</v>
      </c>
      <c r="H36" s="58"/>
      <c r="I36" s="59"/>
      <c r="J36" s="61">
        <v>37</v>
      </c>
      <c r="K36" s="62">
        <v>57.449999999999996</v>
      </c>
      <c r="L36" s="61">
        <v>130</v>
      </c>
      <c r="M36" s="63">
        <v>199.19</v>
      </c>
    </row>
    <row r="37" spans="1:13" ht="46.5" customHeight="1" x14ac:dyDescent="0.25">
      <c r="A37" s="95" t="s">
        <v>187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7"/>
    </row>
    <row r="38" spans="1:13" ht="11.25" customHeight="1" x14ac:dyDescent="0.25">
      <c r="A38" s="55">
        <v>19</v>
      </c>
      <c r="B38" s="56" t="s">
        <v>188</v>
      </c>
      <c r="C38" s="57" t="s">
        <v>189</v>
      </c>
      <c r="D38" s="56" t="s">
        <v>162</v>
      </c>
      <c r="E38" s="58">
        <v>20.9</v>
      </c>
      <c r="F38" s="58">
        <v>1</v>
      </c>
      <c r="G38" s="59">
        <v>20.9</v>
      </c>
      <c r="H38" s="58"/>
      <c r="I38" s="59"/>
      <c r="J38" s="58"/>
      <c r="K38" s="59"/>
      <c r="L38" s="58">
        <v>1</v>
      </c>
      <c r="M38" s="60">
        <v>20.9</v>
      </c>
    </row>
    <row r="39" spans="1:13" ht="11.25" customHeight="1" x14ac:dyDescent="0.25">
      <c r="A39" s="121" t="s">
        <v>177</v>
      </c>
      <c r="B39" s="122"/>
      <c r="C39" s="57"/>
      <c r="D39" s="56"/>
      <c r="E39" s="58"/>
      <c r="F39" s="61">
        <v>1</v>
      </c>
      <c r="G39" s="62">
        <v>20.9</v>
      </c>
      <c r="H39" s="58"/>
      <c r="I39" s="59"/>
      <c r="J39" s="58"/>
      <c r="K39" s="59"/>
      <c r="L39" s="61">
        <v>1</v>
      </c>
      <c r="M39" s="63">
        <v>20.9</v>
      </c>
    </row>
    <row r="40" spans="1:13" ht="42.75" customHeight="1" x14ac:dyDescent="0.25">
      <c r="A40" s="95" t="s">
        <v>190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7"/>
    </row>
    <row r="41" spans="1:13" ht="42.75" customHeight="1" x14ac:dyDescent="0.25">
      <c r="A41" s="55">
        <v>20</v>
      </c>
      <c r="B41" s="56" t="s">
        <v>191</v>
      </c>
      <c r="C41" s="57" t="s">
        <v>192</v>
      </c>
      <c r="D41" s="56" t="s">
        <v>162</v>
      </c>
      <c r="E41" s="58">
        <v>5.0111999999999997</v>
      </c>
      <c r="F41" s="58">
        <v>34</v>
      </c>
      <c r="G41" s="59">
        <v>170.38</v>
      </c>
      <c r="H41" s="58"/>
      <c r="I41" s="59"/>
      <c r="J41" s="58"/>
      <c r="K41" s="59"/>
      <c r="L41" s="58">
        <v>34</v>
      </c>
      <c r="M41" s="60">
        <v>170.38</v>
      </c>
    </row>
    <row r="42" spans="1:13" ht="27" customHeight="1" x14ac:dyDescent="0.25">
      <c r="A42" s="55">
        <v>21</v>
      </c>
      <c r="B42" s="56" t="s">
        <v>193</v>
      </c>
      <c r="C42" s="57" t="s">
        <v>189</v>
      </c>
      <c r="D42" s="56" t="s">
        <v>162</v>
      </c>
      <c r="E42" s="58">
        <v>104.99</v>
      </c>
      <c r="F42" s="58">
        <v>1</v>
      </c>
      <c r="G42" s="59">
        <v>104.99</v>
      </c>
      <c r="H42" s="58"/>
      <c r="I42" s="59"/>
      <c r="J42" s="58"/>
      <c r="K42" s="59"/>
      <c r="L42" s="58">
        <v>1</v>
      </c>
      <c r="M42" s="60">
        <v>104.99</v>
      </c>
    </row>
    <row r="43" spans="1:13" ht="27" customHeight="1" x14ac:dyDescent="0.25">
      <c r="A43" s="55">
        <v>22</v>
      </c>
      <c r="B43" s="56" t="s">
        <v>194</v>
      </c>
      <c r="C43" s="57" t="s">
        <v>195</v>
      </c>
      <c r="D43" s="56" t="s">
        <v>162</v>
      </c>
      <c r="E43" s="58">
        <v>0.34649999999999997</v>
      </c>
      <c r="F43" s="58">
        <v>40</v>
      </c>
      <c r="G43" s="59">
        <v>13.86</v>
      </c>
      <c r="H43" s="58"/>
      <c r="I43" s="59"/>
      <c r="J43" s="58"/>
      <c r="K43" s="59"/>
      <c r="L43" s="58">
        <v>40</v>
      </c>
      <c r="M43" s="60">
        <v>13.86</v>
      </c>
    </row>
    <row r="44" spans="1:13" ht="27" customHeight="1" x14ac:dyDescent="0.25">
      <c r="A44" s="55">
        <v>23</v>
      </c>
      <c r="B44" s="56" t="s">
        <v>196</v>
      </c>
      <c r="C44" s="57" t="s">
        <v>192</v>
      </c>
      <c r="D44" s="56" t="s">
        <v>162</v>
      </c>
      <c r="E44" s="58">
        <v>2.3573</v>
      </c>
      <c r="F44" s="58">
        <v>26</v>
      </c>
      <c r="G44" s="59">
        <v>61.29</v>
      </c>
      <c r="H44" s="58"/>
      <c r="I44" s="59"/>
      <c r="J44" s="58"/>
      <c r="K44" s="59"/>
      <c r="L44" s="58">
        <v>26</v>
      </c>
      <c r="M44" s="60">
        <v>61.29</v>
      </c>
    </row>
    <row r="45" spans="1:13" ht="12" customHeight="1" x14ac:dyDescent="0.25">
      <c r="A45" s="55">
        <v>24</v>
      </c>
      <c r="B45" s="56" t="s">
        <v>197</v>
      </c>
      <c r="C45" s="57" t="s">
        <v>161</v>
      </c>
      <c r="D45" s="56" t="s">
        <v>162</v>
      </c>
      <c r="E45" s="58">
        <v>19.09</v>
      </c>
      <c r="F45" s="58">
        <v>15</v>
      </c>
      <c r="G45" s="59">
        <v>286.35000000000002</v>
      </c>
      <c r="H45" s="58"/>
      <c r="I45" s="59"/>
      <c r="J45" s="58"/>
      <c r="K45" s="59"/>
      <c r="L45" s="58">
        <v>15</v>
      </c>
      <c r="M45" s="60">
        <v>286.35000000000002</v>
      </c>
    </row>
    <row r="46" spans="1:13" ht="11.25" customHeight="1" x14ac:dyDescent="0.25">
      <c r="A46" s="55">
        <v>25</v>
      </c>
      <c r="B46" s="56" t="s">
        <v>198</v>
      </c>
      <c r="C46" s="57" t="s">
        <v>192</v>
      </c>
      <c r="D46" s="56" t="s">
        <v>162</v>
      </c>
      <c r="E46" s="58">
        <v>47.08</v>
      </c>
      <c r="F46" s="58">
        <v>2</v>
      </c>
      <c r="G46" s="59">
        <v>94.16</v>
      </c>
      <c r="H46" s="58"/>
      <c r="I46" s="59"/>
      <c r="J46" s="58"/>
      <c r="K46" s="59"/>
      <c r="L46" s="58">
        <v>2</v>
      </c>
      <c r="M46" s="60">
        <v>94.16</v>
      </c>
    </row>
    <row r="47" spans="1:13" ht="11.25" customHeight="1" x14ac:dyDescent="0.25">
      <c r="A47" s="55">
        <v>26</v>
      </c>
      <c r="B47" s="56" t="s">
        <v>199</v>
      </c>
      <c r="C47" s="57" t="s">
        <v>195</v>
      </c>
      <c r="D47" s="56" t="s">
        <v>162</v>
      </c>
      <c r="E47" s="58">
        <v>0.34239999999999998</v>
      </c>
      <c r="F47" s="58">
        <v>100</v>
      </c>
      <c r="G47" s="59">
        <v>34.24</v>
      </c>
      <c r="H47" s="58"/>
      <c r="I47" s="59"/>
      <c r="J47" s="58"/>
      <c r="K47" s="59"/>
      <c r="L47" s="58">
        <v>100</v>
      </c>
      <c r="M47" s="60">
        <v>34.24</v>
      </c>
    </row>
    <row r="48" spans="1:13" ht="26.25" customHeight="1" x14ac:dyDescent="0.25">
      <c r="A48" s="55">
        <v>27</v>
      </c>
      <c r="B48" s="56" t="s">
        <v>200</v>
      </c>
      <c r="C48" s="57" t="s">
        <v>192</v>
      </c>
      <c r="D48" s="56" t="s">
        <v>162</v>
      </c>
      <c r="E48" s="58">
        <v>0.91900000000000004</v>
      </c>
      <c r="F48" s="58">
        <v>10</v>
      </c>
      <c r="G48" s="59">
        <v>9.19</v>
      </c>
      <c r="H48" s="58"/>
      <c r="I48" s="59"/>
      <c r="J48" s="58"/>
      <c r="K48" s="59"/>
      <c r="L48" s="58">
        <v>10</v>
      </c>
      <c r="M48" s="60">
        <v>9.19</v>
      </c>
    </row>
    <row r="49" spans="1:13" ht="11.25" customHeight="1" x14ac:dyDescent="0.25">
      <c r="A49" s="55">
        <v>28</v>
      </c>
      <c r="B49" s="56" t="s">
        <v>201</v>
      </c>
      <c r="C49" s="57" t="s">
        <v>192</v>
      </c>
      <c r="D49" s="56" t="s">
        <v>162</v>
      </c>
      <c r="E49" s="58">
        <v>3.5516999999999999</v>
      </c>
      <c r="F49" s="58">
        <v>6</v>
      </c>
      <c r="G49" s="59">
        <v>21.31</v>
      </c>
      <c r="H49" s="58"/>
      <c r="I49" s="59"/>
      <c r="J49" s="58"/>
      <c r="K49" s="59"/>
      <c r="L49" s="58">
        <v>6</v>
      </c>
      <c r="M49" s="60">
        <v>21.31</v>
      </c>
    </row>
    <row r="50" spans="1:13" ht="11.25" customHeight="1" x14ac:dyDescent="0.25">
      <c r="A50" s="55">
        <v>29</v>
      </c>
      <c r="B50" s="56" t="s">
        <v>203</v>
      </c>
      <c r="C50" s="57" t="s">
        <v>161</v>
      </c>
      <c r="D50" s="56" t="s">
        <v>162</v>
      </c>
      <c r="E50" s="58">
        <v>16.27</v>
      </c>
      <c r="F50" s="58">
        <v>10</v>
      </c>
      <c r="G50" s="59">
        <v>162.69999999999999</v>
      </c>
      <c r="H50" s="58"/>
      <c r="I50" s="59"/>
      <c r="J50" s="58"/>
      <c r="K50" s="59"/>
      <c r="L50" s="58">
        <v>10</v>
      </c>
      <c r="M50" s="60">
        <v>162.69999999999999</v>
      </c>
    </row>
    <row r="51" spans="1:13" x14ac:dyDescent="0.25">
      <c r="A51" s="55">
        <v>30</v>
      </c>
      <c r="B51" s="56" t="s">
        <v>204</v>
      </c>
      <c r="C51" s="57" t="s">
        <v>161</v>
      </c>
      <c r="D51" s="56" t="s">
        <v>162</v>
      </c>
      <c r="E51" s="58">
        <v>176.55</v>
      </c>
      <c r="F51" s="58">
        <v>3</v>
      </c>
      <c r="G51" s="59">
        <v>529.65</v>
      </c>
      <c r="H51" s="58"/>
      <c r="I51" s="59"/>
      <c r="J51" s="58"/>
      <c r="K51" s="59"/>
      <c r="L51" s="58">
        <v>3</v>
      </c>
      <c r="M51" s="60">
        <v>529.65</v>
      </c>
    </row>
    <row r="52" spans="1:13" x14ac:dyDescent="0.25">
      <c r="A52" s="55">
        <v>31</v>
      </c>
      <c r="B52" s="56" t="s">
        <v>205</v>
      </c>
      <c r="C52" s="57" t="s">
        <v>189</v>
      </c>
      <c r="D52" s="56" t="s">
        <v>162</v>
      </c>
      <c r="E52" s="58">
        <v>12.88</v>
      </c>
      <c r="F52" s="58">
        <v>14</v>
      </c>
      <c r="G52" s="59">
        <v>180.32</v>
      </c>
      <c r="H52" s="58"/>
      <c r="I52" s="59"/>
      <c r="J52" s="58"/>
      <c r="K52" s="59"/>
      <c r="L52" s="58">
        <v>14</v>
      </c>
      <c r="M52" s="60">
        <v>180.32</v>
      </c>
    </row>
    <row r="53" spans="1:13" x14ac:dyDescent="0.25">
      <c r="A53" s="55">
        <v>32</v>
      </c>
      <c r="B53" s="56" t="s">
        <v>207</v>
      </c>
      <c r="C53" s="57" t="s">
        <v>192</v>
      </c>
      <c r="D53" s="56" t="s">
        <v>162</v>
      </c>
      <c r="E53" s="58">
        <v>1.7549999999999999</v>
      </c>
      <c r="F53" s="58">
        <v>20</v>
      </c>
      <c r="G53" s="59">
        <v>35.1</v>
      </c>
      <c r="H53" s="58"/>
      <c r="I53" s="59"/>
      <c r="J53" s="58"/>
      <c r="K53" s="59"/>
      <c r="L53" s="58">
        <v>20</v>
      </c>
      <c r="M53" s="60">
        <v>35.1</v>
      </c>
    </row>
    <row r="54" spans="1:13" ht="23.25" x14ac:dyDescent="0.25">
      <c r="A54" s="55">
        <v>33</v>
      </c>
      <c r="B54" s="56" t="s">
        <v>208</v>
      </c>
      <c r="C54" s="57" t="s">
        <v>161</v>
      </c>
      <c r="D54" s="56" t="s">
        <v>162</v>
      </c>
      <c r="E54" s="58">
        <v>21.72</v>
      </c>
      <c r="F54" s="58">
        <v>4.5</v>
      </c>
      <c r="G54" s="59">
        <v>97.74</v>
      </c>
      <c r="H54" s="58"/>
      <c r="I54" s="59"/>
      <c r="J54" s="58"/>
      <c r="K54" s="59"/>
      <c r="L54" s="58">
        <v>4.5</v>
      </c>
      <c r="M54" s="60">
        <v>97.74</v>
      </c>
    </row>
    <row r="55" spans="1:13" x14ac:dyDescent="0.25">
      <c r="A55" s="55">
        <v>34</v>
      </c>
      <c r="B55" s="56" t="s">
        <v>209</v>
      </c>
      <c r="C55" s="57" t="s">
        <v>192</v>
      </c>
      <c r="D55" s="56" t="s">
        <v>162</v>
      </c>
      <c r="E55" s="58">
        <v>3.73</v>
      </c>
      <c r="F55" s="58">
        <v>5</v>
      </c>
      <c r="G55" s="59">
        <v>18.649999999999999</v>
      </c>
      <c r="H55" s="58"/>
      <c r="I55" s="59"/>
      <c r="J55" s="58"/>
      <c r="K55" s="59"/>
      <c r="L55" s="58">
        <v>5</v>
      </c>
      <c r="M55" s="60">
        <v>18.649999999999999</v>
      </c>
    </row>
    <row r="56" spans="1:13" x14ac:dyDescent="0.25">
      <c r="A56" s="55">
        <v>35</v>
      </c>
      <c r="B56" s="56" t="s">
        <v>210</v>
      </c>
      <c r="C56" s="57" t="s">
        <v>192</v>
      </c>
      <c r="D56" s="56" t="s">
        <v>162</v>
      </c>
      <c r="E56" s="58">
        <v>1.1268</v>
      </c>
      <c r="F56" s="58">
        <v>19</v>
      </c>
      <c r="G56" s="59">
        <v>21.41</v>
      </c>
      <c r="H56" s="58"/>
      <c r="I56" s="59"/>
      <c r="J56" s="58"/>
      <c r="K56" s="59"/>
      <c r="L56" s="58">
        <v>19</v>
      </c>
      <c r="M56" s="60">
        <v>21.41</v>
      </c>
    </row>
    <row r="57" spans="1:13" x14ac:dyDescent="0.25">
      <c r="A57" s="55">
        <v>36</v>
      </c>
      <c r="B57" s="56" t="s">
        <v>211</v>
      </c>
      <c r="C57" s="57" t="s">
        <v>192</v>
      </c>
      <c r="D57" s="56" t="s">
        <v>162</v>
      </c>
      <c r="E57" s="58">
        <v>3.4895</v>
      </c>
      <c r="F57" s="58">
        <v>20</v>
      </c>
      <c r="G57" s="59">
        <v>69.790000000000006</v>
      </c>
      <c r="H57" s="58"/>
      <c r="I57" s="59"/>
      <c r="J57" s="58"/>
      <c r="K57" s="59"/>
      <c r="L57" s="58">
        <v>20</v>
      </c>
      <c r="M57" s="60">
        <v>69.790000000000006</v>
      </c>
    </row>
    <row r="58" spans="1:13" x14ac:dyDescent="0.25">
      <c r="A58" s="55">
        <v>37</v>
      </c>
      <c r="B58" s="56" t="s">
        <v>212</v>
      </c>
      <c r="C58" s="57" t="s">
        <v>192</v>
      </c>
      <c r="D58" s="56" t="s">
        <v>162</v>
      </c>
      <c r="E58" s="58">
        <v>1.4735</v>
      </c>
      <c r="F58" s="58">
        <v>20</v>
      </c>
      <c r="G58" s="59">
        <v>29.47</v>
      </c>
      <c r="H58" s="58"/>
      <c r="I58" s="59"/>
      <c r="J58" s="58"/>
      <c r="K58" s="59"/>
      <c r="L58" s="58">
        <v>20</v>
      </c>
      <c r="M58" s="60">
        <v>29.47</v>
      </c>
    </row>
    <row r="59" spans="1:13" x14ac:dyDescent="0.25">
      <c r="A59" s="55">
        <v>38</v>
      </c>
      <c r="B59" s="56" t="s">
        <v>213</v>
      </c>
      <c r="C59" s="57" t="s">
        <v>161</v>
      </c>
      <c r="D59" s="56" t="s">
        <v>162</v>
      </c>
      <c r="E59" s="58">
        <v>7.58</v>
      </c>
      <c r="F59" s="58">
        <v>2</v>
      </c>
      <c r="G59" s="59">
        <v>15.16</v>
      </c>
      <c r="H59" s="58"/>
      <c r="I59" s="59"/>
      <c r="J59" s="58"/>
      <c r="K59" s="59"/>
      <c r="L59" s="58">
        <v>2</v>
      </c>
      <c r="M59" s="60">
        <v>15.16</v>
      </c>
    </row>
    <row r="60" spans="1:13" x14ac:dyDescent="0.25">
      <c r="A60" s="55">
        <v>39</v>
      </c>
      <c r="B60" s="56" t="s">
        <v>214</v>
      </c>
      <c r="C60" s="57" t="s">
        <v>161</v>
      </c>
      <c r="D60" s="56" t="s">
        <v>162</v>
      </c>
      <c r="E60" s="58">
        <v>14.3</v>
      </c>
      <c r="F60" s="58">
        <v>2</v>
      </c>
      <c r="G60" s="59">
        <v>28.6</v>
      </c>
      <c r="H60" s="58"/>
      <c r="I60" s="59"/>
      <c r="J60" s="58"/>
      <c r="K60" s="59"/>
      <c r="L60" s="58">
        <v>2</v>
      </c>
      <c r="M60" s="60">
        <v>28.6</v>
      </c>
    </row>
    <row r="61" spans="1:13" x14ac:dyDescent="0.25">
      <c r="A61" s="55">
        <v>40</v>
      </c>
      <c r="B61" s="56" t="s">
        <v>216</v>
      </c>
      <c r="C61" s="57" t="s">
        <v>192</v>
      </c>
      <c r="D61" s="56" t="s">
        <v>162</v>
      </c>
      <c r="E61" s="58">
        <v>4.9550000000000001</v>
      </c>
      <c r="F61" s="58">
        <v>8</v>
      </c>
      <c r="G61" s="59">
        <v>39.64</v>
      </c>
      <c r="H61" s="58"/>
      <c r="I61" s="59"/>
      <c r="J61" s="58"/>
      <c r="K61" s="59"/>
      <c r="L61" s="58">
        <v>8</v>
      </c>
      <c r="M61" s="60">
        <v>39.64</v>
      </c>
    </row>
    <row r="62" spans="1:13" x14ac:dyDescent="0.25">
      <c r="A62" s="55">
        <v>41</v>
      </c>
      <c r="B62" s="56" t="s">
        <v>217</v>
      </c>
      <c r="C62" s="57" t="s">
        <v>192</v>
      </c>
      <c r="D62" s="56" t="s">
        <v>162</v>
      </c>
      <c r="E62" s="58">
        <v>3.2080000000000002</v>
      </c>
      <c r="F62" s="58">
        <v>5</v>
      </c>
      <c r="G62" s="59">
        <v>16.04</v>
      </c>
      <c r="H62" s="58"/>
      <c r="I62" s="59"/>
      <c r="J62" s="58"/>
      <c r="K62" s="59"/>
      <c r="L62" s="58">
        <v>5</v>
      </c>
      <c r="M62" s="60">
        <v>16.04</v>
      </c>
    </row>
    <row r="63" spans="1:13" ht="23.25" x14ac:dyDescent="0.25">
      <c r="A63" s="55">
        <v>42</v>
      </c>
      <c r="B63" s="56" t="s">
        <v>218</v>
      </c>
      <c r="C63" s="57" t="s">
        <v>161</v>
      </c>
      <c r="D63" s="56" t="s">
        <v>162</v>
      </c>
      <c r="E63" s="58">
        <v>46.75</v>
      </c>
      <c r="F63" s="58">
        <v>2</v>
      </c>
      <c r="G63" s="59">
        <v>93.5</v>
      </c>
      <c r="H63" s="58"/>
      <c r="I63" s="59"/>
      <c r="J63" s="58"/>
      <c r="K63" s="59"/>
      <c r="L63" s="58">
        <v>2</v>
      </c>
      <c r="M63" s="60">
        <v>93.5</v>
      </c>
    </row>
    <row r="64" spans="1:13" x14ac:dyDescent="0.25">
      <c r="A64" s="55">
        <v>43</v>
      </c>
      <c r="B64" s="56" t="s">
        <v>219</v>
      </c>
      <c r="C64" s="57" t="s">
        <v>161</v>
      </c>
      <c r="D64" s="56" t="s">
        <v>162</v>
      </c>
      <c r="E64" s="58">
        <v>10.59</v>
      </c>
      <c r="F64" s="58">
        <v>7</v>
      </c>
      <c r="G64" s="59">
        <v>74.13</v>
      </c>
      <c r="H64" s="58"/>
      <c r="I64" s="59"/>
      <c r="J64" s="58"/>
      <c r="K64" s="59"/>
      <c r="L64" s="58">
        <v>7</v>
      </c>
      <c r="M64" s="60">
        <v>74.13</v>
      </c>
    </row>
    <row r="65" spans="1:13" x14ac:dyDescent="0.25">
      <c r="A65" s="55">
        <v>44</v>
      </c>
      <c r="B65" s="56" t="s">
        <v>221</v>
      </c>
      <c r="C65" s="57" t="s">
        <v>192</v>
      </c>
      <c r="D65" s="56" t="s">
        <v>162</v>
      </c>
      <c r="E65" s="58">
        <v>4.0110000000000001</v>
      </c>
      <c r="F65" s="58">
        <v>10</v>
      </c>
      <c r="G65" s="59">
        <v>40.11</v>
      </c>
      <c r="H65" s="58"/>
      <c r="I65" s="59"/>
      <c r="J65" s="58"/>
      <c r="K65" s="59"/>
      <c r="L65" s="58">
        <v>10</v>
      </c>
      <c r="M65" s="60">
        <v>40.11</v>
      </c>
    </row>
    <row r="66" spans="1:13" x14ac:dyDescent="0.25">
      <c r="A66" s="55">
        <v>45</v>
      </c>
      <c r="B66" s="56" t="s">
        <v>222</v>
      </c>
      <c r="C66" s="57" t="s">
        <v>161</v>
      </c>
      <c r="D66" s="56" t="s">
        <v>162</v>
      </c>
      <c r="E66" s="58">
        <v>12.09</v>
      </c>
      <c r="F66" s="58">
        <v>2</v>
      </c>
      <c r="G66" s="59">
        <v>24.18</v>
      </c>
      <c r="H66" s="58"/>
      <c r="I66" s="59"/>
      <c r="J66" s="58"/>
      <c r="K66" s="59"/>
      <c r="L66" s="58">
        <v>2</v>
      </c>
      <c r="M66" s="60">
        <v>24.18</v>
      </c>
    </row>
    <row r="67" spans="1:13" x14ac:dyDescent="0.25">
      <c r="A67" s="55">
        <v>46</v>
      </c>
      <c r="B67" s="56" t="s">
        <v>224</v>
      </c>
      <c r="C67" s="57" t="s">
        <v>192</v>
      </c>
      <c r="D67" s="56" t="s">
        <v>162</v>
      </c>
      <c r="E67" s="58">
        <v>3.8443999999999998</v>
      </c>
      <c r="F67" s="58">
        <v>25</v>
      </c>
      <c r="G67" s="59">
        <v>96.11</v>
      </c>
      <c r="H67" s="58"/>
      <c r="I67" s="59"/>
      <c r="J67" s="58"/>
      <c r="K67" s="59"/>
      <c r="L67" s="58">
        <v>25</v>
      </c>
      <c r="M67" s="60">
        <v>96.11</v>
      </c>
    </row>
    <row r="68" spans="1:13" x14ac:dyDescent="0.25">
      <c r="A68" s="55">
        <v>47</v>
      </c>
      <c r="B68" s="56" t="s">
        <v>225</v>
      </c>
      <c r="C68" s="57" t="s">
        <v>192</v>
      </c>
      <c r="D68" s="56" t="s">
        <v>162</v>
      </c>
      <c r="E68" s="58">
        <v>11.556699999999999</v>
      </c>
      <c r="F68" s="58">
        <v>3</v>
      </c>
      <c r="G68" s="59">
        <v>34.67</v>
      </c>
      <c r="H68" s="58"/>
      <c r="I68" s="59"/>
      <c r="J68" s="58"/>
      <c r="K68" s="59"/>
      <c r="L68" s="58">
        <v>3</v>
      </c>
      <c r="M68" s="60">
        <v>34.67</v>
      </c>
    </row>
    <row r="69" spans="1:13" x14ac:dyDescent="0.25">
      <c r="A69" s="55">
        <v>48</v>
      </c>
      <c r="B69" s="56" t="s">
        <v>226</v>
      </c>
      <c r="C69" s="57" t="s">
        <v>192</v>
      </c>
      <c r="D69" s="56" t="s">
        <v>162</v>
      </c>
      <c r="E69" s="58">
        <v>5.5575000000000001</v>
      </c>
      <c r="F69" s="58">
        <v>4</v>
      </c>
      <c r="G69" s="59">
        <v>22.23</v>
      </c>
      <c r="H69" s="58"/>
      <c r="I69" s="59"/>
      <c r="J69" s="58"/>
      <c r="K69" s="59"/>
      <c r="L69" s="58">
        <v>4</v>
      </c>
      <c r="M69" s="60">
        <v>22.23</v>
      </c>
    </row>
    <row r="70" spans="1:13" x14ac:dyDescent="0.25">
      <c r="A70" s="55">
        <v>49</v>
      </c>
      <c r="B70" s="56" t="s">
        <v>227</v>
      </c>
      <c r="C70" s="57" t="s">
        <v>189</v>
      </c>
      <c r="D70" s="56" t="s">
        <v>162</v>
      </c>
      <c r="E70" s="58">
        <v>2.7</v>
      </c>
      <c r="F70" s="58">
        <v>1</v>
      </c>
      <c r="G70" s="59">
        <v>2.7</v>
      </c>
      <c r="H70" s="58"/>
      <c r="I70" s="59"/>
      <c r="J70" s="58"/>
      <c r="K70" s="59"/>
      <c r="L70" s="58">
        <v>1</v>
      </c>
      <c r="M70" s="60">
        <v>2.7</v>
      </c>
    </row>
    <row r="71" spans="1:13" x14ac:dyDescent="0.25">
      <c r="A71" s="55">
        <v>50</v>
      </c>
      <c r="B71" s="56" t="s">
        <v>228</v>
      </c>
      <c r="C71" s="57" t="s">
        <v>229</v>
      </c>
      <c r="D71" s="56" t="s">
        <v>162</v>
      </c>
      <c r="E71" s="58">
        <v>23.655899999999999</v>
      </c>
      <c r="F71" s="58">
        <v>144</v>
      </c>
      <c r="G71" s="59">
        <v>3406.45</v>
      </c>
      <c r="H71" s="58"/>
      <c r="I71" s="59"/>
      <c r="J71" s="58">
        <v>6</v>
      </c>
      <c r="K71" s="59">
        <v>141.94</v>
      </c>
      <c r="L71" s="58">
        <v>138</v>
      </c>
      <c r="M71" s="60">
        <v>3264.5099999999998</v>
      </c>
    </row>
    <row r="72" spans="1:13" x14ac:dyDescent="0.25">
      <c r="A72" s="55">
        <v>51</v>
      </c>
      <c r="B72" s="56" t="s">
        <v>230</v>
      </c>
      <c r="C72" s="57" t="s">
        <v>189</v>
      </c>
      <c r="D72" s="56" t="s">
        <v>162</v>
      </c>
      <c r="E72" s="58">
        <v>23.54</v>
      </c>
      <c r="F72" s="58">
        <v>3</v>
      </c>
      <c r="G72" s="59">
        <v>70.62</v>
      </c>
      <c r="H72" s="58"/>
      <c r="I72" s="59"/>
      <c r="J72" s="58"/>
      <c r="K72" s="59"/>
      <c r="L72" s="58">
        <v>3</v>
      </c>
      <c r="M72" s="60">
        <v>70.62</v>
      </c>
    </row>
    <row r="73" spans="1:13" x14ac:dyDescent="0.25">
      <c r="A73" s="55">
        <v>52</v>
      </c>
      <c r="B73" s="56" t="s">
        <v>231</v>
      </c>
      <c r="C73" s="57" t="s">
        <v>189</v>
      </c>
      <c r="D73" s="56" t="s">
        <v>162</v>
      </c>
      <c r="E73" s="58">
        <v>29.43</v>
      </c>
      <c r="F73" s="58">
        <v>3</v>
      </c>
      <c r="G73" s="59">
        <v>88.29</v>
      </c>
      <c r="H73" s="58"/>
      <c r="I73" s="59"/>
      <c r="J73" s="58"/>
      <c r="K73" s="59"/>
      <c r="L73" s="58">
        <v>3</v>
      </c>
      <c r="M73" s="60">
        <v>88.29</v>
      </c>
    </row>
    <row r="74" spans="1:13" x14ac:dyDescent="0.25">
      <c r="A74" s="55">
        <v>53</v>
      </c>
      <c r="B74" s="56" t="s">
        <v>232</v>
      </c>
      <c r="C74" s="57" t="s">
        <v>189</v>
      </c>
      <c r="D74" s="56" t="s">
        <v>162</v>
      </c>
      <c r="E74" s="58">
        <v>9.5266999999999999</v>
      </c>
      <c r="F74" s="58">
        <v>15</v>
      </c>
      <c r="G74" s="59">
        <v>142.9</v>
      </c>
      <c r="H74" s="58"/>
      <c r="I74" s="59"/>
      <c r="J74" s="58"/>
      <c r="K74" s="59"/>
      <c r="L74" s="58">
        <v>15</v>
      </c>
      <c r="M74" s="60">
        <v>142.9</v>
      </c>
    </row>
    <row r="75" spans="1:13" x14ac:dyDescent="0.25">
      <c r="A75" s="55">
        <v>54</v>
      </c>
      <c r="B75" s="56" t="s">
        <v>234</v>
      </c>
      <c r="C75" s="57" t="s">
        <v>195</v>
      </c>
      <c r="D75" s="56" t="s">
        <v>162</v>
      </c>
      <c r="E75" s="58">
        <v>0.99150000000000005</v>
      </c>
      <c r="F75" s="58">
        <v>20</v>
      </c>
      <c r="G75" s="59">
        <v>19.829999999999998</v>
      </c>
      <c r="H75" s="58"/>
      <c r="I75" s="59"/>
      <c r="J75" s="58"/>
      <c r="K75" s="59"/>
      <c r="L75" s="58">
        <v>20</v>
      </c>
      <c r="M75" s="60">
        <v>19.829999999999998</v>
      </c>
    </row>
    <row r="76" spans="1:13" x14ac:dyDescent="0.25">
      <c r="A76" s="55">
        <v>55</v>
      </c>
      <c r="B76" s="56" t="s">
        <v>235</v>
      </c>
      <c r="C76" s="57" t="s">
        <v>192</v>
      </c>
      <c r="D76" s="56" t="s">
        <v>162</v>
      </c>
      <c r="E76" s="58">
        <v>1.7717000000000001</v>
      </c>
      <c r="F76" s="58">
        <v>12</v>
      </c>
      <c r="G76" s="59">
        <v>21.26</v>
      </c>
      <c r="H76" s="58"/>
      <c r="I76" s="59"/>
      <c r="J76" s="58"/>
      <c r="K76" s="59"/>
      <c r="L76" s="58">
        <v>12</v>
      </c>
      <c r="M76" s="60">
        <v>21.26</v>
      </c>
    </row>
    <row r="77" spans="1:13" x14ac:dyDescent="0.25">
      <c r="A77" s="55">
        <v>56</v>
      </c>
      <c r="B77" s="56" t="s">
        <v>236</v>
      </c>
      <c r="C77" s="57" t="s">
        <v>161</v>
      </c>
      <c r="D77" s="56" t="s">
        <v>162</v>
      </c>
      <c r="E77" s="58">
        <v>20.07</v>
      </c>
      <c r="F77" s="58">
        <v>3</v>
      </c>
      <c r="G77" s="59">
        <v>60.21</v>
      </c>
      <c r="H77" s="58"/>
      <c r="I77" s="59"/>
      <c r="J77" s="58"/>
      <c r="K77" s="59"/>
      <c r="L77" s="58">
        <v>3</v>
      </c>
      <c r="M77" s="60">
        <v>60.21</v>
      </c>
    </row>
    <row r="78" spans="1:13" x14ac:dyDescent="0.25">
      <c r="A78" s="55">
        <v>57</v>
      </c>
      <c r="B78" s="56" t="s">
        <v>237</v>
      </c>
      <c r="C78" s="57" t="s">
        <v>161</v>
      </c>
      <c r="D78" s="56" t="s">
        <v>162</v>
      </c>
      <c r="E78" s="58">
        <v>143.4</v>
      </c>
      <c r="F78" s="58">
        <v>2</v>
      </c>
      <c r="G78" s="59">
        <v>286.8</v>
      </c>
      <c r="H78" s="58"/>
      <c r="I78" s="59"/>
      <c r="J78" s="58"/>
      <c r="K78" s="59"/>
      <c r="L78" s="58">
        <v>2</v>
      </c>
      <c r="M78" s="60">
        <v>286.8</v>
      </c>
    </row>
    <row r="79" spans="1:13" x14ac:dyDescent="0.25">
      <c r="A79" s="55">
        <v>58</v>
      </c>
      <c r="B79" s="56" t="s">
        <v>238</v>
      </c>
      <c r="C79" s="57" t="s">
        <v>192</v>
      </c>
      <c r="D79" s="56" t="s">
        <v>162</v>
      </c>
      <c r="E79" s="58">
        <v>2.1371000000000002</v>
      </c>
      <c r="F79" s="58">
        <v>17</v>
      </c>
      <c r="G79" s="59">
        <v>36.33</v>
      </c>
      <c r="H79" s="58"/>
      <c r="I79" s="59"/>
      <c r="J79" s="58"/>
      <c r="K79" s="59"/>
      <c r="L79" s="58">
        <v>17</v>
      </c>
      <c r="M79" s="60">
        <v>36.33</v>
      </c>
    </row>
    <row r="80" spans="1:13" x14ac:dyDescent="0.25">
      <c r="A80" s="55">
        <v>59</v>
      </c>
      <c r="B80" s="56" t="s">
        <v>239</v>
      </c>
      <c r="C80" s="57" t="s">
        <v>161</v>
      </c>
      <c r="D80" s="56" t="s">
        <v>162</v>
      </c>
      <c r="E80" s="58">
        <v>26.43</v>
      </c>
      <c r="F80" s="58">
        <v>3</v>
      </c>
      <c r="G80" s="59">
        <v>79.290000000000006</v>
      </c>
      <c r="H80" s="58"/>
      <c r="I80" s="59"/>
      <c r="J80" s="58"/>
      <c r="K80" s="59"/>
      <c r="L80" s="58">
        <v>3</v>
      </c>
      <c r="M80" s="60">
        <v>79.290000000000006</v>
      </c>
    </row>
    <row r="81" spans="1:13" x14ac:dyDescent="0.25">
      <c r="A81" s="121" t="s">
        <v>177</v>
      </c>
      <c r="B81" s="122"/>
      <c r="C81" s="57"/>
      <c r="D81" s="56"/>
      <c r="E81" s="58"/>
      <c r="F81" s="61">
        <v>642.5</v>
      </c>
      <c r="G81" s="62">
        <v>6639.65</v>
      </c>
      <c r="H81" s="58"/>
      <c r="I81" s="59"/>
      <c r="J81" s="61">
        <v>6</v>
      </c>
      <c r="K81" s="62">
        <v>141.94</v>
      </c>
      <c r="L81" s="61">
        <v>636.5</v>
      </c>
      <c r="M81" s="63">
        <v>6497.71</v>
      </c>
    </row>
    <row r="82" spans="1:13" x14ac:dyDescent="0.25">
      <c r="A82" s="95" t="s">
        <v>240</v>
      </c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7"/>
    </row>
    <row r="83" spans="1:13" x14ac:dyDescent="0.25">
      <c r="A83" s="55">
        <v>60</v>
      </c>
      <c r="B83" s="56" t="s">
        <v>241</v>
      </c>
      <c r="C83" s="57" t="s">
        <v>180</v>
      </c>
      <c r="D83" s="56" t="s">
        <v>162</v>
      </c>
      <c r="E83" s="58">
        <v>9</v>
      </c>
      <c r="F83" s="58">
        <v>1</v>
      </c>
      <c r="G83" s="59">
        <v>9</v>
      </c>
      <c r="H83" s="58"/>
      <c r="I83" s="59"/>
      <c r="J83" s="58"/>
      <c r="K83" s="59"/>
      <c r="L83" s="58">
        <v>1</v>
      </c>
      <c r="M83" s="60">
        <v>9</v>
      </c>
    </row>
    <row r="84" spans="1:13" x14ac:dyDescent="0.25">
      <c r="A84" s="55">
        <v>61</v>
      </c>
      <c r="B84" s="56" t="s">
        <v>242</v>
      </c>
      <c r="C84" s="57" t="s">
        <v>180</v>
      </c>
      <c r="D84" s="56" t="s">
        <v>162</v>
      </c>
      <c r="E84" s="58">
        <v>23.78</v>
      </c>
      <c r="F84" s="58">
        <v>1</v>
      </c>
      <c r="G84" s="59">
        <v>23.78</v>
      </c>
      <c r="H84" s="58"/>
      <c r="I84" s="59"/>
      <c r="J84" s="58"/>
      <c r="K84" s="59"/>
      <c r="L84" s="58">
        <v>1</v>
      </c>
      <c r="M84" s="60">
        <v>23.78</v>
      </c>
    </row>
    <row r="85" spans="1:13" x14ac:dyDescent="0.25">
      <c r="A85" s="55">
        <v>62</v>
      </c>
      <c r="B85" s="56" t="s">
        <v>243</v>
      </c>
      <c r="C85" s="57" t="s">
        <v>180</v>
      </c>
      <c r="D85" s="56" t="s">
        <v>162</v>
      </c>
      <c r="E85" s="58">
        <v>5.6009000000000002</v>
      </c>
      <c r="F85" s="58">
        <v>110</v>
      </c>
      <c r="G85" s="59">
        <v>616.1</v>
      </c>
      <c r="H85" s="58"/>
      <c r="I85" s="59"/>
      <c r="J85" s="58"/>
      <c r="K85" s="59"/>
      <c r="L85" s="58">
        <v>110</v>
      </c>
      <c r="M85" s="60">
        <v>616.1</v>
      </c>
    </row>
    <row r="86" spans="1:13" x14ac:dyDescent="0.25">
      <c r="A86" s="55">
        <v>63</v>
      </c>
      <c r="B86" s="56" t="s">
        <v>244</v>
      </c>
      <c r="C86" s="57" t="s">
        <v>180</v>
      </c>
      <c r="D86" s="56" t="s">
        <v>162</v>
      </c>
      <c r="E86" s="58">
        <v>63.414999999999999</v>
      </c>
      <c r="F86" s="58">
        <v>2</v>
      </c>
      <c r="G86" s="59">
        <v>126.83</v>
      </c>
      <c r="H86" s="58"/>
      <c r="I86" s="59"/>
      <c r="J86" s="58"/>
      <c r="K86" s="59"/>
      <c r="L86" s="58">
        <v>2</v>
      </c>
      <c r="M86" s="60">
        <v>126.83</v>
      </c>
    </row>
    <row r="87" spans="1:13" x14ac:dyDescent="0.25">
      <c r="A87" s="55">
        <v>64</v>
      </c>
      <c r="B87" s="56" t="s">
        <v>245</v>
      </c>
      <c r="C87" s="57" t="s">
        <v>182</v>
      </c>
      <c r="D87" s="56" t="s">
        <v>162</v>
      </c>
      <c r="E87" s="58">
        <v>2.62</v>
      </c>
      <c r="F87" s="58">
        <v>300</v>
      </c>
      <c r="G87" s="59">
        <v>786</v>
      </c>
      <c r="H87" s="58"/>
      <c r="I87" s="59"/>
      <c r="J87" s="58"/>
      <c r="K87" s="59"/>
      <c r="L87" s="58">
        <v>300</v>
      </c>
      <c r="M87" s="60">
        <v>786</v>
      </c>
    </row>
    <row r="88" spans="1:13" x14ac:dyDescent="0.25">
      <c r="A88" s="55">
        <v>65</v>
      </c>
      <c r="B88" s="56" t="s">
        <v>247</v>
      </c>
      <c r="C88" s="57" t="s">
        <v>180</v>
      </c>
      <c r="D88" s="56" t="s">
        <v>162</v>
      </c>
      <c r="E88" s="58">
        <v>72.510000000000005</v>
      </c>
      <c r="F88" s="58">
        <v>1</v>
      </c>
      <c r="G88" s="59">
        <v>72.510000000000005</v>
      </c>
      <c r="H88" s="58"/>
      <c r="I88" s="59"/>
      <c r="J88" s="58"/>
      <c r="K88" s="59"/>
      <c r="L88" s="58">
        <v>1</v>
      </c>
      <c r="M88" s="60">
        <v>72.510000000000005</v>
      </c>
    </row>
    <row r="89" spans="1:13" x14ac:dyDescent="0.25">
      <c r="A89" s="55">
        <v>66</v>
      </c>
      <c r="B89" s="56" t="s">
        <v>248</v>
      </c>
      <c r="C89" s="57" t="s">
        <v>180</v>
      </c>
      <c r="D89" s="56" t="s">
        <v>162</v>
      </c>
      <c r="E89" s="58">
        <v>72.510000000000005</v>
      </c>
      <c r="F89" s="58">
        <v>1</v>
      </c>
      <c r="G89" s="59">
        <v>72.510000000000005</v>
      </c>
      <c r="H89" s="58"/>
      <c r="I89" s="59"/>
      <c r="J89" s="58"/>
      <c r="K89" s="59"/>
      <c r="L89" s="58">
        <v>1</v>
      </c>
      <c r="M89" s="60">
        <v>72.510000000000005</v>
      </c>
    </row>
    <row r="90" spans="1:13" x14ac:dyDescent="0.25">
      <c r="A90" s="55">
        <v>67</v>
      </c>
      <c r="B90" s="56" t="s">
        <v>249</v>
      </c>
      <c r="C90" s="57" t="s">
        <v>180</v>
      </c>
      <c r="D90" s="56" t="s">
        <v>162</v>
      </c>
      <c r="E90" s="58">
        <v>7.42</v>
      </c>
      <c r="F90" s="58">
        <v>2</v>
      </c>
      <c r="G90" s="59">
        <v>14.84</v>
      </c>
      <c r="H90" s="58"/>
      <c r="I90" s="59"/>
      <c r="J90" s="58"/>
      <c r="K90" s="59"/>
      <c r="L90" s="58">
        <v>2</v>
      </c>
      <c r="M90" s="60">
        <v>14.84</v>
      </c>
    </row>
    <row r="91" spans="1:13" x14ac:dyDescent="0.25">
      <c r="A91" s="55">
        <v>68</v>
      </c>
      <c r="B91" s="56" t="s">
        <v>250</v>
      </c>
      <c r="C91" s="57" t="s">
        <v>180</v>
      </c>
      <c r="D91" s="56" t="s">
        <v>162</v>
      </c>
      <c r="E91" s="58">
        <v>6.14</v>
      </c>
      <c r="F91" s="58">
        <v>30</v>
      </c>
      <c r="G91" s="59">
        <v>184.2</v>
      </c>
      <c r="H91" s="58"/>
      <c r="I91" s="59"/>
      <c r="J91" s="58"/>
      <c r="K91" s="59"/>
      <c r="L91" s="58">
        <v>30</v>
      </c>
      <c r="M91" s="60">
        <v>184.2</v>
      </c>
    </row>
    <row r="92" spans="1:13" x14ac:dyDescent="0.25">
      <c r="A92" s="55">
        <v>69</v>
      </c>
      <c r="B92" s="56" t="s">
        <v>251</v>
      </c>
      <c r="C92" s="57" t="s">
        <v>180</v>
      </c>
      <c r="D92" s="56" t="s">
        <v>162</v>
      </c>
      <c r="E92" s="58">
        <v>45.55</v>
      </c>
      <c r="F92" s="58">
        <v>6</v>
      </c>
      <c r="G92" s="59">
        <v>273.3</v>
      </c>
      <c r="H92" s="58"/>
      <c r="I92" s="59"/>
      <c r="J92" s="58"/>
      <c r="K92" s="59"/>
      <c r="L92" s="58">
        <v>6</v>
      </c>
      <c r="M92" s="60">
        <v>273.3</v>
      </c>
    </row>
    <row r="93" spans="1:13" x14ac:dyDescent="0.25">
      <c r="A93" s="55">
        <v>70</v>
      </c>
      <c r="B93" s="56" t="s">
        <v>252</v>
      </c>
      <c r="C93" s="57" t="s">
        <v>180</v>
      </c>
      <c r="D93" s="56" t="s">
        <v>162</v>
      </c>
      <c r="E93" s="58">
        <v>1.68</v>
      </c>
      <c r="F93" s="58">
        <v>6</v>
      </c>
      <c r="G93" s="59">
        <v>10.08</v>
      </c>
      <c r="H93" s="58"/>
      <c r="I93" s="59"/>
      <c r="J93" s="58"/>
      <c r="K93" s="59"/>
      <c r="L93" s="58">
        <v>6</v>
      </c>
      <c r="M93" s="60">
        <v>10.08</v>
      </c>
    </row>
    <row r="94" spans="1:13" x14ac:dyDescent="0.25">
      <c r="A94" s="55">
        <v>71</v>
      </c>
      <c r="B94" s="56" t="s">
        <v>253</v>
      </c>
      <c r="C94" s="57" t="s">
        <v>180</v>
      </c>
      <c r="D94" s="56" t="s">
        <v>162</v>
      </c>
      <c r="E94" s="58">
        <v>5.5</v>
      </c>
      <c r="F94" s="58">
        <v>5</v>
      </c>
      <c r="G94" s="59">
        <v>27.5</v>
      </c>
      <c r="H94" s="58"/>
      <c r="I94" s="59"/>
      <c r="J94" s="58"/>
      <c r="K94" s="59"/>
      <c r="L94" s="58">
        <v>5</v>
      </c>
      <c r="M94" s="60">
        <v>27.5</v>
      </c>
    </row>
    <row r="95" spans="1:13" x14ac:dyDescent="0.25">
      <c r="A95" s="55">
        <v>72</v>
      </c>
      <c r="B95" s="56" t="s">
        <v>254</v>
      </c>
      <c r="C95" s="57" t="s">
        <v>255</v>
      </c>
      <c r="D95" s="56" t="s">
        <v>162</v>
      </c>
      <c r="E95" s="58">
        <v>4.5713999999999997</v>
      </c>
      <c r="F95" s="58">
        <v>7</v>
      </c>
      <c r="G95" s="59">
        <v>32</v>
      </c>
      <c r="H95" s="58"/>
      <c r="I95" s="59"/>
      <c r="J95" s="58"/>
      <c r="K95" s="59"/>
      <c r="L95" s="58">
        <v>7</v>
      </c>
      <c r="M95" s="60">
        <v>32</v>
      </c>
    </row>
    <row r="96" spans="1:13" x14ac:dyDescent="0.25">
      <c r="A96" s="55">
        <v>73</v>
      </c>
      <c r="B96" s="56" t="s">
        <v>256</v>
      </c>
      <c r="C96" s="57" t="s">
        <v>180</v>
      </c>
      <c r="D96" s="56" t="s">
        <v>162</v>
      </c>
      <c r="E96" s="58">
        <v>1.68</v>
      </c>
      <c r="F96" s="58">
        <v>20</v>
      </c>
      <c r="G96" s="59">
        <v>33.6</v>
      </c>
      <c r="H96" s="58"/>
      <c r="I96" s="59"/>
      <c r="J96" s="58"/>
      <c r="K96" s="59"/>
      <c r="L96" s="58">
        <v>20</v>
      </c>
      <c r="M96" s="60">
        <v>33.6</v>
      </c>
    </row>
    <row r="97" spans="1:13" x14ac:dyDescent="0.25">
      <c r="A97" s="55">
        <v>74</v>
      </c>
      <c r="B97" s="56" t="s">
        <v>257</v>
      </c>
      <c r="C97" s="57" t="s">
        <v>180</v>
      </c>
      <c r="D97" s="56" t="s">
        <v>162</v>
      </c>
      <c r="E97" s="58">
        <v>1.84</v>
      </c>
      <c r="F97" s="58">
        <v>30</v>
      </c>
      <c r="G97" s="59">
        <v>55.2</v>
      </c>
      <c r="H97" s="58"/>
      <c r="I97" s="59"/>
      <c r="J97" s="58"/>
      <c r="K97" s="59"/>
      <c r="L97" s="58">
        <v>30</v>
      </c>
      <c r="M97" s="60">
        <v>55.2</v>
      </c>
    </row>
    <row r="98" spans="1:13" x14ac:dyDescent="0.25">
      <c r="A98" s="55">
        <v>75</v>
      </c>
      <c r="B98" s="56" t="s">
        <v>259</v>
      </c>
      <c r="C98" s="57" t="s">
        <v>180</v>
      </c>
      <c r="D98" s="56" t="s">
        <v>162</v>
      </c>
      <c r="E98" s="58">
        <v>2.0968</v>
      </c>
      <c r="F98" s="58">
        <v>40</v>
      </c>
      <c r="G98" s="59">
        <v>83.87</v>
      </c>
      <c r="H98" s="58"/>
      <c r="I98" s="59"/>
      <c r="J98" s="58"/>
      <c r="K98" s="59"/>
      <c r="L98" s="58">
        <v>40</v>
      </c>
      <c r="M98" s="60">
        <v>83.87</v>
      </c>
    </row>
    <row r="99" spans="1:13" x14ac:dyDescent="0.25">
      <c r="A99" s="55">
        <v>76</v>
      </c>
      <c r="B99" s="56" t="s">
        <v>260</v>
      </c>
      <c r="C99" s="57" t="s">
        <v>180</v>
      </c>
      <c r="D99" s="56" t="s">
        <v>162</v>
      </c>
      <c r="E99" s="58">
        <v>1.27</v>
      </c>
      <c r="F99" s="58">
        <v>50</v>
      </c>
      <c r="G99" s="59">
        <v>63.5</v>
      </c>
      <c r="H99" s="58"/>
      <c r="I99" s="59"/>
      <c r="J99" s="58"/>
      <c r="K99" s="59"/>
      <c r="L99" s="58">
        <v>50</v>
      </c>
      <c r="M99" s="60">
        <v>63.5</v>
      </c>
    </row>
    <row r="100" spans="1:13" x14ac:dyDescent="0.25">
      <c r="A100" s="121" t="s">
        <v>177</v>
      </c>
      <c r="B100" s="122"/>
      <c r="C100" s="57"/>
      <c r="D100" s="56"/>
      <c r="E100" s="58"/>
      <c r="F100" s="61">
        <v>612</v>
      </c>
      <c r="G100" s="62">
        <v>2484.8199999999997</v>
      </c>
      <c r="H100" s="58"/>
      <c r="I100" s="59"/>
      <c r="J100" s="58"/>
      <c r="K100" s="59"/>
      <c r="L100" s="61">
        <v>612</v>
      </c>
      <c r="M100" s="63">
        <v>2484.8199999999997</v>
      </c>
    </row>
    <row r="101" spans="1:13" x14ac:dyDescent="0.25">
      <c r="A101" s="95" t="s">
        <v>261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7"/>
    </row>
    <row r="102" spans="1:13" x14ac:dyDescent="0.25">
      <c r="A102" s="55">
        <v>77</v>
      </c>
      <c r="B102" s="56" t="s">
        <v>262</v>
      </c>
      <c r="C102" s="57" t="s">
        <v>195</v>
      </c>
      <c r="D102" s="56" t="s">
        <v>162</v>
      </c>
      <c r="E102" s="58">
        <v>0.65959999999999996</v>
      </c>
      <c r="F102" s="58">
        <v>24</v>
      </c>
      <c r="G102" s="59">
        <v>15.83</v>
      </c>
      <c r="H102" s="58"/>
      <c r="I102" s="59"/>
      <c r="J102" s="58"/>
      <c r="K102" s="59"/>
      <c r="L102" s="58">
        <v>24</v>
      </c>
      <c r="M102" s="60">
        <v>15.83</v>
      </c>
    </row>
    <row r="103" spans="1:13" x14ac:dyDescent="0.25">
      <c r="A103" s="55">
        <v>78</v>
      </c>
      <c r="B103" s="56" t="s">
        <v>263</v>
      </c>
      <c r="C103" s="57" t="s">
        <v>264</v>
      </c>
      <c r="D103" s="56" t="s">
        <v>162</v>
      </c>
      <c r="E103" s="58">
        <v>35.032200000000003</v>
      </c>
      <c r="F103" s="58">
        <v>14</v>
      </c>
      <c r="G103" s="59">
        <v>490.44</v>
      </c>
      <c r="H103" s="58"/>
      <c r="I103" s="59"/>
      <c r="J103" s="58">
        <v>5</v>
      </c>
      <c r="K103" s="59">
        <v>175.15</v>
      </c>
      <c r="L103" s="58">
        <v>9</v>
      </c>
      <c r="M103" s="60">
        <v>315.28999999999996</v>
      </c>
    </row>
    <row r="104" spans="1:13" x14ac:dyDescent="0.25">
      <c r="A104" s="55">
        <v>79</v>
      </c>
      <c r="B104" s="56" t="s">
        <v>265</v>
      </c>
      <c r="C104" s="57" t="s">
        <v>264</v>
      </c>
      <c r="D104" s="56" t="s">
        <v>162</v>
      </c>
      <c r="E104" s="58">
        <v>327.1626</v>
      </c>
      <c r="F104" s="58">
        <v>5.24</v>
      </c>
      <c r="G104" s="59">
        <v>1714.34</v>
      </c>
      <c r="H104" s="58"/>
      <c r="I104" s="59"/>
      <c r="J104" s="58">
        <v>1.1200000000000001</v>
      </c>
      <c r="K104" s="59">
        <v>366.43</v>
      </c>
      <c r="L104" s="58">
        <v>4.12</v>
      </c>
      <c r="M104" s="60">
        <v>1347.9099999999999</v>
      </c>
    </row>
    <row r="105" spans="1:13" x14ac:dyDescent="0.25">
      <c r="A105" s="55">
        <v>80</v>
      </c>
      <c r="B105" s="56" t="s">
        <v>266</v>
      </c>
      <c r="C105" s="57" t="s">
        <v>264</v>
      </c>
      <c r="D105" s="56" t="s">
        <v>162</v>
      </c>
      <c r="E105" s="58">
        <v>220.18809999999999</v>
      </c>
      <c r="F105" s="58">
        <v>9.0250000000000004</v>
      </c>
      <c r="G105" s="59">
        <v>1987.19</v>
      </c>
      <c r="H105" s="58"/>
      <c r="I105" s="59"/>
      <c r="J105" s="58">
        <v>0.2</v>
      </c>
      <c r="K105" s="59">
        <v>44.03</v>
      </c>
      <c r="L105" s="58">
        <v>8.8250000000000011</v>
      </c>
      <c r="M105" s="60">
        <v>1943.16</v>
      </c>
    </row>
    <row r="106" spans="1:13" x14ac:dyDescent="0.25">
      <c r="A106" s="55">
        <v>81</v>
      </c>
      <c r="B106" s="56" t="s">
        <v>267</v>
      </c>
      <c r="C106" s="57" t="s">
        <v>264</v>
      </c>
      <c r="D106" s="56" t="s">
        <v>162</v>
      </c>
      <c r="E106" s="58">
        <v>433.9</v>
      </c>
      <c r="F106" s="58">
        <v>6</v>
      </c>
      <c r="G106" s="59">
        <v>2603.4</v>
      </c>
      <c r="H106" s="58"/>
      <c r="I106" s="59"/>
      <c r="J106" s="58">
        <v>0.3</v>
      </c>
      <c r="K106" s="59">
        <v>130.16999999999999</v>
      </c>
      <c r="L106" s="58">
        <v>5.7</v>
      </c>
      <c r="M106" s="60">
        <v>2473.23</v>
      </c>
    </row>
    <row r="107" spans="1:13" x14ac:dyDescent="0.25">
      <c r="A107" s="55">
        <v>82</v>
      </c>
      <c r="B107" s="56" t="s">
        <v>269</v>
      </c>
      <c r="C107" s="57" t="s">
        <v>264</v>
      </c>
      <c r="D107" s="56" t="s">
        <v>162</v>
      </c>
      <c r="E107" s="58">
        <v>239.97499999999999</v>
      </c>
      <c r="F107" s="58">
        <v>3</v>
      </c>
      <c r="G107" s="59">
        <v>719.93</v>
      </c>
      <c r="H107" s="58"/>
      <c r="I107" s="59"/>
      <c r="J107" s="58">
        <v>1</v>
      </c>
      <c r="K107" s="59">
        <v>239.98</v>
      </c>
      <c r="L107" s="58">
        <v>2</v>
      </c>
      <c r="M107" s="60">
        <v>479.94999999999993</v>
      </c>
    </row>
    <row r="108" spans="1:13" x14ac:dyDescent="0.25">
      <c r="A108" s="55">
        <v>83</v>
      </c>
      <c r="B108" s="56" t="s">
        <v>270</v>
      </c>
      <c r="C108" s="57" t="s">
        <v>264</v>
      </c>
      <c r="D108" s="56" t="s">
        <v>162</v>
      </c>
      <c r="E108" s="58"/>
      <c r="F108" s="58">
        <v>2</v>
      </c>
      <c r="G108" s="59">
        <v>388.82</v>
      </c>
      <c r="H108" s="58"/>
      <c r="I108" s="59"/>
      <c r="J108" s="58">
        <v>2</v>
      </c>
      <c r="K108" s="59">
        <v>388.82</v>
      </c>
      <c r="L108" s="58"/>
      <c r="M108" s="60"/>
    </row>
    <row r="109" spans="1:13" x14ac:dyDescent="0.25">
      <c r="A109" s="55">
        <v>84</v>
      </c>
      <c r="B109" s="56" t="s">
        <v>271</v>
      </c>
      <c r="C109" s="57" t="s">
        <v>195</v>
      </c>
      <c r="D109" s="56" t="s">
        <v>162</v>
      </c>
      <c r="E109" s="58">
        <v>0.62090000000000001</v>
      </c>
      <c r="F109" s="58">
        <v>992</v>
      </c>
      <c r="G109" s="59">
        <v>615.89</v>
      </c>
      <c r="H109" s="58"/>
      <c r="I109" s="59"/>
      <c r="J109" s="58">
        <v>556</v>
      </c>
      <c r="K109" s="59">
        <v>345.19</v>
      </c>
      <c r="L109" s="58">
        <v>436</v>
      </c>
      <c r="M109" s="60">
        <v>270.7</v>
      </c>
    </row>
    <row r="110" spans="1:13" x14ac:dyDescent="0.25">
      <c r="A110" s="55">
        <v>85</v>
      </c>
      <c r="B110" s="56" t="s">
        <v>272</v>
      </c>
      <c r="C110" s="57" t="s">
        <v>264</v>
      </c>
      <c r="D110" s="56" t="s">
        <v>162</v>
      </c>
      <c r="E110" s="58">
        <v>315.16370000000001</v>
      </c>
      <c r="F110" s="58">
        <v>4.82</v>
      </c>
      <c r="G110" s="59">
        <v>1519.1</v>
      </c>
      <c r="H110" s="58"/>
      <c r="I110" s="59"/>
      <c r="J110" s="58">
        <v>5.6000000000000001E-2</v>
      </c>
      <c r="K110" s="59">
        <v>17.66</v>
      </c>
      <c r="L110" s="58">
        <v>4.7640000000000002</v>
      </c>
      <c r="M110" s="60">
        <v>1501.4399999999998</v>
      </c>
    </row>
    <row r="111" spans="1:13" x14ac:dyDescent="0.25">
      <c r="A111" s="121" t="s">
        <v>177</v>
      </c>
      <c r="B111" s="122"/>
      <c r="C111" s="57"/>
      <c r="D111" s="56"/>
      <c r="E111" s="58"/>
      <c r="F111" s="61">
        <v>1060.085</v>
      </c>
      <c r="G111" s="62">
        <v>10054.939999999999</v>
      </c>
      <c r="H111" s="58"/>
      <c r="I111" s="59"/>
      <c r="J111" s="61">
        <v>565.67600000000004</v>
      </c>
      <c r="K111" s="62">
        <v>1707.43</v>
      </c>
      <c r="L111" s="61">
        <v>494.40899999999999</v>
      </c>
      <c r="M111" s="63">
        <v>8347.5099999999984</v>
      </c>
    </row>
    <row r="112" spans="1:13" x14ac:dyDescent="0.25">
      <c r="A112" s="95" t="s">
        <v>273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7"/>
    </row>
    <row r="113" spans="1:13" x14ac:dyDescent="0.25">
      <c r="A113" s="55">
        <v>86</v>
      </c>
      <c r="B113" s="56" t="s">
        <v>275</v>
      </c>
      <c r="C113" s="57" t="s">
        <v>229</v>
      </c>
      <c r="D113" s="56" t="s">
        <v>162</v>
      </c>
      <c r="E113" s="58">
        <v>4.6109</v>
      </c>
      <c r="F113" s="58">
        <v>123</v>
      </c>
      <c r="G113" s="59">
        <v>563.72</v>
      </c>
      <c r="H113" s="58"/>
      <c r="I113" s="59"/>
      <c r="J113" s="58">
        <v>88</v>
      </c>
      <c r="K113" s="59">
        <v>402.34</v>
      </c>
      <c r="L113" s="58">
        <v>35</v>
      </c>
      <c r="M113" s="60">
        <v>161.38000000000005</v>
      </c>
    </row>
    <row r="114" spans="1:13" x14ac:dyDescent="0.25">
      <c r="A114" s="55">
        <v>87</v>
      </c>
      <c r="B114" s="56" t="s">
        <v>276</v>
      </c>
      <c r="C114" s="57" t="s">
        <v>229</v>
      </c>
      <c r="D114" s="56" t="s">
        <v>162</v>
      </c>
      <c r="E114" s="58">
        <v>4.6109999999999998</v>
      </c>
      <c r="F114" s="58">
        <v>100</v>
      </c>
      <c r="G114" s="59">
        <v>461.1</v>
      </c>
      <c r="H114" s="58"/>
      <c r="I114" s="59"/>
      <c r="J114" s="58"/>
      <c r="K114" s="59"/>
      <c r="L114" s="58">
        <v>100</v>
      </c>
      <c r="M114" s="60">
        <v>461.1</v>
      </c>
    </row>
    <row r="115" spans="1:13" x14ac:dyDescent="0.25">
      <c r="A115" s="55">
        <v>88</v>
      </c>
      <c r="B115" s="56" t="s">
        <v>278</v>
      </c>
      <c r="C115" s="57" t="s">
        <v>229</v>
      </c>
      <c r="D115" s="56" t="s">
        <v>162</v>
      </c>
      <c r="E115" s="58">
        <v>3.1682999999999999</v>
      </c>
      <c r="F115" s="58">
        <v>710</v>
      </c>
      <c r="G115" s="59">
        <v>2249.48</v>
      </c>
      <c r="H115" s="58"/>
      <c r="I115" s="59"/>
      <c r="J115" s="58">
        <v>235</v>
      </c>
      <c r="K115" s="59">
        <v>744.55</v>
      </c>
      <c r="L115" s="58">
        <v>475</v>
      </c>
      <c r="M115" s="60">
        <v>1504.93</v>
      </c>
    </row>
    <row r="116" spans="1:13" x14ac:dyDescent="0.25">
      <c r="A116" s="55">
        <v>89</v>
      </c>
      <c r="B116" s="56" t="s">
        <v>279</v>
      </c>
      <c r="C116" s="57" t="s">
        <v>229</v>
      </c>
      <c r="D116" s="56" t="s">
        <v>162</v>
      </c>
      <c r="E116" s="58">
        <v>3.3780000000000001</v>
      </c>
      <c r="F116" s="58">
        <v>3924</v>
      </c>
      <c r="G116" s="59">
        <v>13255.27</v>
      </c>
      <c r="H116" s="58"/>
      <c r="I116" s="59"/>
      <c r="J116" s="58">
        <v>169</v>
      </c>
      <c r="K116" s="59">
        <v>570.89</v>
      </c>
      <c r="L116" s="58">
        <v>3755</v>
      </c>
      <c r="M116" s="60">
        <v>12684.380000000001</v>
      </c>
    </row>
    <row r="117" spans="1:13" x14ac:dyDescent="0.25">
      <c r="A117" s="55">
        <v>90</v>
      </c>
      <c r="B117" s="56" t="s">
        <v>281</v>
      </c>
      <c r="C117" s="57" t="s">
        <v>229</v>
      </c>
      <c r="D117" s="56" t="s">
        <v>162</v>
      </c>
      <c r="E117" s="58">
        <v>5.63</v>
      </c>
      <c r="F117" s="58">
        <v>1303</v>
      </c>
      <c r="G117" s="59">
        <v>7335.89</v>
      </c>
      <c r="H117" s="58">
        <v>200</v>
      </c>
      <c r="I117" s="59">
        <v>1126</v>
      </c>
      <c r="J117" s="58">
        <v>540</v>
      </c>
      <c r="K117" s="59">
        <v>3040.2</v>
      </c>
      <c r="L117" s="58">
        <v>963</v>
      </c>
      <c r="M117" s="60">
        <v>5421.69</v>
      </c>
    </row>
    <row r="118" spans="1:13" x14ac:dyDescent="0.25">
      <c r="A118" s="55">
        <v>91</v>
      </c>
      <c r="B118" s="56" t="s">
        <v>282</v>
      </c>
      <c r="C118" s="57" t="s">
        <v>229</v>
      </c>
      <c r="D118" s="56" t="s">
        <v>162</v>
      </c>
      <c r="E118" s="58">
        <v>2.3544999999999998</v>
      </c>
      <c r="F118" s="58">
        <v>220</v>
      </c>
      <c r="G118" s="59">
        <v>517.99</v>
      </c>
      <c r="H118" s="58"/>
      <c r="I118" s="59"/>
      <c r="J118" s="58">
        <v>20</v>
      </c>
      <c r="K118" s="59">
        <v>47.09</v>
      </c>
      <c r="L118" s="58">
        <v>200</v>
      </c>
      <c r="M118" s="60">
        <v>470.9</v>
      </c>
    </row>
    <row r="119" spans="1:13" x14ac:dyDescent="0.25">
      <c r="A119" s="55">
        <v>92</v>
      </c>
      <c r="B119" s="56" t="s">
        <v>283</v>
      </c>
      <c r="C119" s="57" t="s">
        <v>229</v>
      </c>
      <c r="D119" s="56" t="s">
        <v>162</v>
      </c>
      <c r="E119" s="58">
        <v>2.3544999999999998</v>
      </c>
      <c r="F119" s="58">
        <v>300</v>
      </c>
      <c r="G119" s="59">
        <v>706.35</v>
      </c>
      <c r="H119" s="58"/>
      <c r="I119" s="59"/>
      <c r="J119" s="58"/>
      <c r="K119" s="59"/>
      <c r="L119" s="58">
        <v>300</v>
      </c>
      <c r="M119" s="60">
        <v>706.35</v>
      </c>
    </row>
    <row r="120" spans="1:13" x14ac:dyDescent="0.25">
      <c r="A120" s="55">
        <v>93</v>
      </c>
      <c r="B120" s="56" t="s">
        <v>285</v>
      </c>
      <c r="C120" s="57" t="s">
        <v>229</v>
      </c>
      <c r="D120" s="56" t="s">
        <v>162</v>
      </c>
      <c r="E120" s="58">
        <v>55.27</v>
      </c>
      <c r="F120" s="58">
        <v>250</v>
      </c>
      <c r="G120" s="59">
        <v>13817.5</v>
      </c>
      <c r="H120" s="58"/>
      <c r="I120" s="59"/>
      <c r="J120" s="58">
        <v>80</v>
      </c>
      <c r="K120" s="59">
        <v>4421.6000000000004</v>
      </c>
      <c r="L120" s="58">
        <v>170</v>
      </c>
      <c r="M120" s="60">
        <v>9395.9</v>
      </c>
    </row>
    <row r="121" spans="1:13" x14ac:dyDescent="0.25">
      <c r="A121" s="55">
        <v>94</v>
      </c>
      <c r="B121" s="56" t="s">
        <v>284</v>
      </c>
      <c r="C121" s="57" t="s">
        <v>229</v>
      </c>
      <c r="D121" s="56" t="s">
        <v>162</v>
      </c>
      <c r="E121" s="58">
        <v>55.79</v>
      </c>
      <c r="F121" s="58">
        <v>127</v>
      </c>
      <c r="G121" s="59">
        <v>7085.33</v>
      </c>
      <c r="H121" s="58"/>
      <c r="I121" s="59"/>
      <c r="J121" s="58">
        <v>119</v>
      </c>
      <c r="K121" s="59">
        <v>6639.01</v>
      </c>
      <c r="L121" s="58">
        <v>8</v>
      </c>
      <c r="M121" s="60">
        <v>446.31999999999971</v>
      </c>
    </row>
    <row r="122" spans="1:13" x14ac:dyDescent="0.25">
      <c r="A122" s="55">
        <v>95</v>
      </c>
      <c r="B122" s="56" t="s">
        <v>286</v>
      </c>
      <c r="C122" s="57" t="s">
        <v>192</v>
      </c>
      <c r="D122" s="56" t="s">
        <v>162</v>
      </c>
      <c r="E122" s="58"/>
      <c r="F122" s="58"/>
      <c r="G122" s="59"/>
      <c r="H122" s="58">
        <v>60</v>
      </c>
      <c r="I122" s="59">
        <v>19481.82</v>
      </c>
      <c r="J122" s="58">
        <v>60</v>
      </c>
      <c r="K122" s="59">
        <v>19481.82</v>
      </c>
      <c r="L122" s="58"/>
      <c r="M122" s="60"/>
    </row>
    <row r="123" spans="1:13" x14ac:dyDescent="0.25">
      <c r="A123" s="55">
        <v>96</v>
      </c>
      <c r="B123" s="56" t="s">
        <v>287</v>
      </c>
      <c r="C123" s="57" t="s">
        <v>229</v>
      </c>
      <c r="D123" s="56" t="s">
        <v>162</v>
      </c>
      <c r="E123" s="58">
        <v>25.05</v>
      </c>
      <c r="F123" s="58">
        <v>350</v>
      </c>
      <c r="G123" s="59">
        <v>8767.5</v>
      </c>
      <c r="H123" s="58"/>
      <c r="I123" s="59"/>
      <c r="J123" s="58">
        <v>190</v>
      </c>
      <c r="K123" s="59">
        <v>4759.5</v>
      </c>
      <c r="L123" s="58">
        <v>160</v>
      </c>
      <c r="M123" s="60">
        <v>4008</v>
      </c>
    </row>
    <row r="124" spans="1:13" x14ac:dyDescent="0.25">
      <c r="A124" s="55">
        <v>97</v>
      </c>
      <c r="B124" s="56" t="s">
        <v>288</v>
      </c>
      <c r="C124" s="57" t="s">
        <v>229</v>
      </c>
      <c r="D124" s="56" t="s">
        <v>162</v>
      </c>
      <c r="E124" s="58">
        <v>23.771000000000001</v>
      </c>
      <c r="F124" s="58">
        <v>250</v>
      </c>
      <c r="G124" s="59">
        <v>5942.75</v>
      </c>
      <c r="H124" s="58">
        <v>300</v>
      </c>
      <c r="I124" s="59">
        <v>7131.3</v>
      </c>
      <c r="J124" s="58">
        <v>20</v>
      </c>
      <c r="K124" s="59">
        <v>475.42</v>
      </c>
      <c r="L124" s="58">
        <v>530</v>
      </c>
      <c r="M124" s="60">
        <v>12598.63</v>
      </c>
    </row>
    <row r="125" spans="1:13" ht="34.5" x14ac:dyDescent="0.25">
      <c r="A125" s="55">
        <v>98</v>
      </c>
      <c r="B125" s="56" t="s">
        <v>304</v>
      </c>
      <c r="C125" s="57" t="s">
        <v>229</v>
      </c>
      <c r="D125" s="56" t="s">
        <v>162</v>
      </c>
      <c r="E125" s="58">
        <v>156.25</v>
      </c>
      <c r="F125" s="58"/>
      <c r="G125" s="59"/>
      <c r="H125" s="58">
        <v>200</v>
      </c>
      <c r="I125" s="59">
        <v>31250</v>
      </c>
      <c r="J125" s="58">
        <v>65</v>
      </c>
      <c r="K125" s="59">
        <v>10156.25</v>
      </c>
      <c r="L125" s="58">
        <v>135</v>
      </c>
      <c r="M125" s="60">
        <v>21093.75</v>
      </c>
    </row>
    <row r="126" spans="1:13" ht="23.25" x14ac:dyDescent="0.25">
      <c r="A126" s="55">
        <v>99</v>
      </c>
      <c r="B126" s="56" t="s">
        <v>305</v>
      </c>
      <c r="C126" s="57" t="s">
        <v>229</v>
      </c>
      <c r="D126" s="56" t="s">
        <v>162</v>
      </c>
      <c r="E126" s="58">
        <v>5.149</v>
      </c>
      <c r="F126" s="58"/>
      <c r="G126" s="59"/>
      <c r="H126" s="58">
        <v>2000</v>
      </c>
      <c r="I126" s="59">
        <v>10298</v>
      </c>
      <c r="J126" s="58">
        <v>450</v>
      </c>
      <c r="K126" s="59">
        <v>2317.0500000000002</v>
      </c>
      <c r="L126" s="58">
        <v>1550</v>
      </c>
      <c r="M126" s="60">
        <v>7980.95</v>
      </c>
    </row>
    <row r="127" spans="1:13" x14ac:dyDescent="0.25">
      <c r="A127" s="55">
        <v>100</v>
      </c>
      <c r="B127" s="56" t="s">
        <v>290</v>
      </c>
      <c r="C127" s="57" t="s">
        <v>229</v>
      </c>
      <c r="D127" s="56" t="s">
        <v>162</v>
      </c>
      <c r="E127" s="58">
        <v>121.545</v>
      </c>
      <c r="F127" s="58">
        <v>220</v>
      </c>
      <c r="G127" s="59">
        <v>26739.9</v>
      </c>
      <c r="H127" s="58"/>
      <c r="I127" s="59"/>
      <c r="J127" s="58"/>
      <c r="K127" s="59"/>
      <c r="L127" s="58">
        <v>220</v>
      </c>
      <c r="M127" s="60">
        <v>26739.9</v>
      </c>
    </row>
    <row r="128" spans="1:13" x14ac:dyDescent="0.25">
      <c r="A128" s="55">
        <v>101</v>
      </c>
      <c r="B128" s="56" t="s">
        <v>291</v>
      </c>
      <c r="C128" s="57" t="s">
        <v>229</v>
      </c>
      <c r="D128" s="56" t="s">
        <v>162</v>
      </c>
      <c r="E128" s="58">
        <v>121.545</v>
      </c>
      <c r="F128" s="58">
        <v>480</v>
      </c>
      <c r="G128" s="59">
        <v>58341.599999999999</v>
      </c>
      <c r="H128" s="58"/>
      <c r="I128" s="59"/>
      <c r="J128" s="58"/>
      <c r="K128" s="59"/>
      <c r="L128" s="58">
        <v>480</v>
      </c>
      <c r="M128" s="60">
        <v>58341.599999999999</v>
      </c>
    </row>
    <row r="129" spans="1:13" x14ac:dyDescent="0.25">
      <c r="A129" s="55">
        <v>102</v>
      </c>
      <c r="B129" s="56" t="s">
        <v>292</v>
      </c>
      <c r="C129" s="57" t="s">
        <v>229</v>
      </c>
      <c r="D129" s="56" t="s">
        <v>162</v>
      </c>
      <c r="E129" s="58">
        <v>121.04170000000001</v>
      </c>
      <c r="F129" s="58">
        <v>10</v>
      </c>
      <c r="G129" s="59">
        <v>1210.4100000000001</v>
      </c>
      <c r="H129" s="58"/>
      <c r="I129" s="59"/>
      <c r="J129" s="58">
        <v>4</v>
      </c>
      <c r="K129" s="59">
        <v>484.16</v>
      </c>
      <c r="L129" s="58">
        <v>6</v>
      </c>
      <c r="M129" s="60">
        <v>726.25</v>
      </c>
    </row>
    <row r="130" spans="1:13" x14ac:dyDescent="0.25">
      <c r="A130" s="55">
        <v>103</v>
      </c>
      <c r="B130" s="56" t="s">
        <v>293</v>
      </c>
      <c r="C130" s="57" t="s">
        <v>229</v>
      </c>
      <c r="D130" s="56" t="s">
        <v>162</v>
      </c>
      <c r="E130" s="58">
        <v>121.425</v>
      </c>
      <c r="F130" s="58">
        <v>140</v>
      </c>
      <c r="G130" s="59">
        <v>16999.5</v>
      </c>
      <c r="H130" s="58"/>
      <c r="I130" s="59"/>
      <c r="J130" s="58">
        <v>134</v>
      </c>
      <c r="K130" s="59">
        <v>16270.95</v>
      </c>
      <c r="L130" s="58">
        <v>6</v>
      </c>
      <c r="M130" s="60">
        <v>728.54999999999927</v>
      </c>
    </row>
    <row r="131" spans="1:13" x14ac:dyDescent="0.25">
      <c r="A131" s="55">
        <v>104</v>
      </c>
      <c r="B131" s="56" t="s">
        <v>297</v>
      </c>
      <c r="C131" s="57" t="s">
        <v>229</v>
      </c>
      <c r="D131" s="56" t="s">
        <v>162</v>
      </c>
      <c r="E131" s="58"/>
      <c r="F131" s="58">
        <v>399</v>
      </c>
      <c r="G131" s="59">
        <v>5119.6899999999996</v>
      </c>
      <c r="H131" s="58"/>
      <c r="I131" s="59"/>
      <c r="J131" s="58">
        <v>399</v>
      </c>
      <c r="K131" s="59">
        <v>5119.6899999999996</v>
      </c>
      <c r="L131" s="58"/>
      <c r="M131" s="60"/>
    </row>
    <row r="132" spans="1:13" x14ac:dyDescent="0.25">
      <c r="A132" s="55">
        <v>105</v>
      </c>
      <c r="B132" s="56" t="s">
        <v>306</v>
      </c>
      <c r="C132" s="57" t="s">
        <v>229</v>
      </c>
      <c r="D132" s="56" t="s">
        <v>162</v>
      </c>
      <c r="E132" s="58">
        <v>17.149999999999999</v>
      </c>
      <c r="F132" s="58"/>
      <c r="G132" s="59"/>
      <c r="H132" s="58">
        <v>2000</v>
      </c>
      <c r="I132" s="59">
        <v>34300</v>
      </c>
      <c r="J132" s="58">
        <v>102</v>
      </c>
      <c r="K132" s="59">
        <v>1749.3</v>
      </c>
      <c r="L132" s="58">
        <v>1898</v>
      </c>
      <c r="M132" s="60">
        <v>32550.7</v>
      </c>
    </row>
    <row r="133" spans="1:13" ht="15.75" thickBot="1" x14ac:dyDescent="0.3">
      <c r="A133" s="98" t="s">
        <v>177</v>
      </c>
      <c r="B133" s="99"/>
      <c r="C133" s="64"/>
      <c r="D133" s="65"/>
      <c r="E133" s="66"/>
      <c r="F133" s="67">
        <v>8906</v>
      </c>
      <c r="G133" s="68">
        <v>169113.98</v>
      </c>
      <c r="H133" s="67">
        <v>4760</v>
      </c>
      <c r="I133" s="68">
        <v>103587.12</v>
      </c>
      <c r="J133" s="67">
        <v>2675</v>
      </c>
      <c r="K133" s="68">
        <v>76679.820000000007</v>
      </c>
      <c r="L133" s="67">
        <v>10991</v>
      </c>
      <c r="M133" s="70">
        <v>196021.27999999997</v>
      </c>
    </row>
    <row r="134" spans="1:13" ht="16.5" thickTop="1" thickBot="1" x14ac:dyDescent="0.3">
      <c r="A134" s="100" t="s">
        <v>122</v>
      </c>
      <c r="B134" s="101"/>
      <c r="C134" s="74"/>
      <c r="D134" s="75"/>
      <c r="E134" s="76"/>
      <c r="F134" s="76">
        <v>11424.655000000001</v>
      </c>
      <c r="G134" s="77">
        <v>189789.62</v>
      </c>
      <c r="H134" s="76">
        <v>4760</v>
      </c>
      <c r="I134" s="77">
        <v>103587.12</v>
      </c>
      <c r="J134" s="76">
        <v>3289.1759999999999</v>
      </c>
      <c r="K134" s="77">
        <v>78745.000000000015</v>
      </c>
      <c r="L134" s="76">
        <v>12895.479000000001</v>
      </c>
      <c r="M134" s="78">
        <v>214631.74</v>
      </c>
    </row>
    <row r="135" spans="1:13" x14ac:dyDescent="0.25">
      <c r="A135" s="71"/>
      <c r="B135" s="71"/>
      <c r="C135" s="30"/>
      <c r="D135" s="29"/>
      <c r="E135" s="31"/>
      <c r="F135" s="72"/>
      <c r="G135" s="73"/>
      <c r="H135" s="72"/>
      <c r="I135" s="73"/>
      <c r="J135" s="72"/>
      <c r="K135" s="73"/>
      <c r="L135" s="72"/>
      <c r="M135" s="73"/>
    </row>
    <row r="136" spans="1:13" x14ac:dyDescent="0.25">
      <c r="A136" s="28"/>
      <c r="B136" s="51" t="s">
        <v>141</v>
      </c>
      <c r="C136" s="52"/>
      <c r="D136" s="51"/>
      <c r="E136" s="53"/>
      <c r="F136" s="53" t="s">
        <v>298</v>
      </c>
      <c r="G136" s="32"/>
      <c r="H136" s="31"/>
      <c r="I136" s="32"/>
      <c r="J136" s="31"/>
      <c r="K136" s="32"/>
      <c r="L136" s="31"/>
      <c r="M136" s="32"/>
    </row>
    <row r="137" spans="1:13" x14ac:dyDescent="0.25">
      <c r="A137" s="28"/>
      <c r="B137" s="51"/>
      <c r="C137" s="52"/>
      <c r="D137" s="51"/>
      <c r="E137" s="53"/>
      <c r="F137" s="53"/>
      <c r="G137" s="32"/>
      <c r="H137" s="31"/>
      <c r="I137" s="32"/>
      <c r="J137" s="31"/>
      <c r="K137" s="32"/>
      <c r="L137" s="31"/>
      <c r="M137" s="32"/>
    </row>
    <row r="138" spans="1:13" x14ac:dyDescent="0.25">
      <c r="A138" s="28"/>
      <c r="B138" s="51" t="s">
        <v>142</v>
      </c>
      <c r="C138" s="52"/>
      <c r="D138" s="51"/>
      <c r="E138" s="53"/>
      <c r="F138" s="53" t="s">
        <v>144</v>
      </c>
      <c r="G138" s="32"/>
      <c r="H138" s="31"/>
      <c r="I138" s="32"/>
      <c r="J138" s="31"/>
      <c r="K138" s="32"/>
      <c r="L138" s="31"/>
      <c r="M138" s="32"/>
    </row>
    <row r="139" spans="1:13" x14ac:dyDescent="0.25">
      <c r="A139" s="28"/>
      <c r="B139" s="51"/>
      <c r="C139" s="52"/>
      <c r="D139" s="51"/>
      <c r="E139" s="53"/>
      <c r="F139" s="53"/>
      <c r="G139" s="32"/>
      <c r="H139" s="31"/>
      <c r="I139" s="32"/>
      <c r="J139" s="31"/>
      <c r="K139" s="32"/>
      <c r="L139" s="31"/>
      <c r="M139" s="32"/>
    </row>
    <row r="140" spans="1:13" x14ac:dyDescent="0.25">
      <c r="A140" s="28"/>
      <c r="B140" s="51" t="s">
        <v>299</v>
      </c>
      <c r="C140" s="52"/>
      <c r="D140" s="51"/>
      <c r="E140" s="53"/>
      <c r="F140" s="53" t="s">
        <v>300</v>
      </c>
      <c r="G140" s="32"/>
      <c r="H140" s="31"/>
      <c r="I140" s="32"/>
      <c r="J140" s="31"/>
      <c r="K140" s="32"/>
      <c r="L140" s="31"/>
      <c r="M140" s="32"/>
    </row>
  </sheetData>
  <mergeCells count="37">
    <mergeCell ref="D12:D14"/>
    <mergeCell ref="E12:E14"/>
    <mergeCell ref="I1:L1"/>
    <mergeCell ref="A4:B4"/>
    <mergeCell ref="A5:B5"/>
    <mergeCell ref="A10:M10"/>
    <mergeCell ref="A11:M11"/>
    <mergeCell ref="L13:L14"/>
    <mergeCell ref="M13:M14"/>
    <mergeCell ref="A15:M15"/>
    <mergeCell ref="A31:M31"/>
    <mergeCell ref="F12:G12"/>
    <mergeCell ref="H12:I12"/>
    <mergeCell ref="J12:K12"/>
    <mergeCell ref="L12:M12"/>
    <mergeCell ref="F13:F14"/>
    <mergeCell ref="G13:G14"/>
    <mergeCell ref="H13:H14"/>
    <mergeCell ref="I13:I14"/>
    <mergeCell ref="J13:J14"/>
    <mergeCell ref="K13:K14"/>
    <mergeCell ref="A12:A14"/>
    <mergeCell ref="B12:B14"/>
    <mergeCell ref="A30:B30"/>
    <mergeCell ref="C12:C14"/>
    <mergeCell ref="A36:B36"/>
    <mergeCell ref="A81:B81"/>
    <mergeCell ref="A100:B100"/>
    <mergeCell ref="A37:M37"/>
    <mergeCell ref="A39:B39"/>
    <mergeCell ref="A40:M40"/>
    <mergeCell ref="A82:M82"/>
    <mergeCell ref="A133:B133"/>
    <mergeCell ref="A134:B134"/>
    <mergeCell ref="A101:M101"/>
    <mergeCell ref="A111:B111"/>
    <mergeCell ref="A112:M11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142"/>
  <sheetViews>
    <sheetView workbookViewId="0">
      <selection activeCell="H27" sqref="H27"/>
    </sheetView>
  </sheetViews>
  <sheetFormatPr defaultRowHeight="15" x14ac:dyDescent="0.25"/>
  <cols>
    <col min="1" max="1" width="5.140625" customWidth="1"/>
    <col min="2" max="2" width="28.85546875" customWidth="1"/>
    <col min="3" max="3" width="5.140625" customWidth="1"/>
    <col min="4" max="4" width="5.7109375" customWidth="1"/>
    <col min="5" max="5" width="9.28515625" bestFit="1" customWidth="1"/>
    <col min="6" max="6" width="11" customWidth="1"/>
    <col min="7" max="7" width="9.28515625" customWidth="1"/>
    <col min="8" max="8" width="7.85546875" customWidth="1"/>
    <col min="9" max="11" width="9.28515625" bestFit="1" customWidth="1"/>
    <col min="12" max="12" width="9.5703125" bestFit="1" customWidth="1"/>
    <col min="13" max="13" width="10.28515625" customWidth="1"/>
  </cols>
  <sheetData>
    <row r="1" spans="1:13" x14ac:dyDescent="0.25">
      <c r="A1" s="13"/>
      <c r="B1" s="13"/>
      <c r="C1" s="14"/>
      <c r="I1" s="112" t="s">
        <v>125</v>
      </c>
      <c r="J1" s="112"/>
      <c r="K1" s="112"/>
      <c r="L1" s="112"/>
    </row>
    <row r="2" spans="1:13" x14ac:dyDescent="0.25">
      <c r="A2" s="15"/>
      <c r="B2" s="13"/>
      <c r="C2" s="14"/>
      <c r="I2" s="13" t="s">
        <v>126</v>
      </c>
      <c r="J2" s="27"/>
      <c r="K2" s="13"/>
      <c r="L2" s="13"/>
    </row>
    <row r="3" spans="1:13" x14ac:dyDescent="0.25">
      <c r="A3" s="13"/>
      <c r="B3" s="13"/>
      <c r="C3" s="14"/>
      <c r="I3" s="13" t="s">
        <v>127</v>
      </c>
      <c r="J3" s="27"/>
      <c r="K3" s="13"/>
      <c r="L3" s="13"/>
    </row>
    <row r="4" spans="1:13" x14ac:dyDescent="0.25">
      <c r="A4" s="112" t="s">
        <v>132</v>
      </c>
      <c r="B4" s="112"/>
      <c r="C4" s="14"/>
      <c r="I4" s="13" t="s">
        <v>128</v>
      </c>
      <c r="J4" s="27"/>
      <c r="K4" s="13"/>
      <c r="L4" s="13"/>
    </row>
    <row r="5" spans="1:13" x14ac:dyDescent="0.25">
      <c r="A5" s="113" t="s">
        <v>133</v>
      </c>
      <c r="B5" s="113"/>
      <c r="C5" s="14"/>
      <c r="I5" s="13" t="s">
        <v>129</v>
      </c>
      <c r="J5" s="27"/>
      <c r="K5" s="13"/>
      <c r="L5" s="13"/>
    </row>
    <row r="6" spans="1:13" x14ac:dyDescent="0.25">
      <c r="A6" s="13" t="s">
        <v>130</v>
      </c>
      <c r="B6" s="17"/>
      <c r="C6" s="18"/>
      <c r="D6" s="13"/>
      <c r="E6" s="27"/>
      <c r="F6" s="13"/>
      <c r="G6" s="13"/>
    </row>
    <row r="7" spans="1:13" x14ac:dyDescent="0.25">
      <c r="A7" s="25"/>
      <c r="B7" s="17"/>
      <c r="C7" s="18"/>
      <c r="D7" s="13"/>
      <c r="E7" s="27"/>
      <c r="F7" s="13"/>
      <c r="G7" s="13"/>
    </row>
    <row r="8" spans="1:13" x14ac:dyDescent="0.25">
      <c r="A8" s="13"/>
      <c r="B8" s="17"/>
      <c r="C8" s="18"/>
      <c r="D8" s="13"/>
      <c r="E8" s="27"/>
      <c r="F8" s="13"/>
      <c r="G8" s="13"/>
    </row>
    <row r="9" spans="1:13" x14ac:dyDescent="0.25">
      <c r="A9" s="13"/>
      <c r="B9" s="13"/>
      <c r="C9" s="14"/>
      <c r="D9" s="13"/>
      <c r="E9" s="27"/>
      <c r="F9" s="13"/>
      <c r="G9" s="13"/>
    </row>
    <row r="10" spans="1:13" x14ac:dyDescent="0.25">
      <c r="A10" s="114" t="s">
        <v>131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.75" thickBot="1" x14ac:dyDescent="0.3">
      <c r="A11" s="114" t="s">
        <v>301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153</v>
      </c>
      <c r="G12" s="110"/>
      <c r="H12" s="109" t="s">
        <v>154</v>
      </c>
      <c r="I12" s="110"/>
      <c r="J12" s="109" t="s">
        <v>155</v>
      </c>
      <c r="K12" s="110"/>
      <c r="L12" s="109" t="s">
        <v>156</v>
      </c>
      <c r="M12" s="111"/>
    </row>
    <row r="13" spans="1:13" x14ac:dyDescent="0.25">
      <c r="A13" s="116"/>
      <c r="B13" s="119"/>
      <c r="C13" s="119"/>
      <c r="D13" s="119"/>
      <c r="E13" s="119"/>
      <c r="F13" s="104" t="s">
        <v>157</v>
      </c>
      <c r="G13" s="104" t="s">
        <v>158</v>
      </c>
      <c r="H13" s="104" t="s">
        <v>157</v>
      </c>
      <c r="I13" s="104" t="s">
        <v>158</v>
      </c>
      <c r="J13" s="104" t="s">
        <v>157</v>
      </c>
      <c r="K13" s="104" t="s">
        <v>158</v>
      </c>
      <c r="L13" s="104" t="s">
        <v>157</v>
      </c>
      <c r="M13" s="106" t="s">
        <v>158</v>
      </c>
    </row>
    <row r="14" spans="1:13" x14ac:dyDescent="0.25">
      <c r="A14" s="11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7"/>
    </row>
    <row r="15" spans="1:13" ht="26.25" customHeight="1" x14ac:dyDescent="0.25">
      <c r="A15" s="95" t="s">
        <v>159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1:13" ht="15" customHeight="1" x14ac:dyDescent="0.25">
      <c r="A16" s="55">
        <v>1</v>
      </c>
      <c r="B16" s="56" t="s">
        <v>160</v>
      </c>
      <c r="C16" s="57" t="s">
        <v>161</v>
      </c>
      <c r="D16" s="56" t="s">
        <v>162</v>
      </c>
      <c r="E16" s="58">
        <v>29.979500000000002</v>
      </c>
      <c r="F16" s="58">
        <v>4.5999999999999996</v>
      </c>
      <c r="G16" s="59">
        <v>137.91</v>
      </c>
      <c r="H16" s="58"/>
      <c r="I16" s="59"/>
      <c r="J16" s="58">
        <v>0.2</v>
      </c>
      <c r="K16" s="59">
        <v>6</v>
      </c>
      <c r="L16" s="58">
        <v>4.3999999999999995</v>
      </c>
      <c r="M16" s="60">
        <v>131.91</v>
      </c>
    </row>
    <row r="17" spans="1:13" ht="23.25" customHeight="1" x14ac:dyDescent="0.25">
      <c r="A17" s="55">
        <v>2</v>
      </c>
      <c r="B17" s="56" t="s">
        <v>302</v>
      </c>
      <c r="C17" s="57" t="s">
        <v>161</v>
      </c>
      <c r="D17" s="56" t="s">
        <v>162</v>
      </c>
      <c r="E17" s="58">
        <v>40.020000000000003</v>
      </c>
      <c r="F17" s="58">
        <v>1</v>
      </c>
      <c r="G17" s="59">
        <v>40.020000000000003</v>
      </c>
      <c r="H17" s="58"/>
      <c r="I17" s="59"/>
      <c r="J17" s="58"/>
      <c r="K17" s="59"/>
      <c r="L17" s="58">
        <v>1</v>
      </c>
      <c r="M17" s="60">
        <v>40.020000000000003</v>
      </c>
    </row>
    <row r="18" spans="1:13" ht="13.5" customHeight="1" x14ac:dyDescent="0.25">
      <c r="A18" s="55">
        <v>3</v>
      </c>
      <c r="B18" s="56" t="s">
        <v>164</v>
      </c>
      <c r="C18" s="57" t="s">
        <v>161</v>
      </c>
      <c r="D18" s="56" t="s">
        <v>162</v>
      </c>
      <c r="E18" s="58">
        <v>12.8188</v>
      </c>
      <c r="F18" s="58">
        <v>1.6</v>
      </c>
      <c r="G18" s="59">
        <v>20.51</v>
      </c>
      <c r="H18" s="58"/>
      <c r="I18" s="59"/>
      <c r="J18" s="58"/>
      <c r="K18" s="59"/>
      <c r="L18" s="58">
        <v>1.6</v>
      </c>
      <c r="M18" s="60">
        <v>20.51</v>
      </c>
    </row>
    <row r="19" spans="1:13" ht="13.5" customHeight="1" x14ac:dyDescent="0.25">
      <c r="A19" s="55">
        <v>4</v>
      </c>
      <c r="B19" s="56" t="s">
        <v>165</v>
      </c>
      <c r="C19" s="57" t="s">
        <v>161</v>
      </c>
      <c r="D19" s="56" t="s">
        <v>162</v>
      </c>
      <c r="E19" s="58">
        <v>54.3611</v>
      </c>
      <c r="F19" s="58">
        <v>4.8</v>
      </c>
      <c r="G19" s="59">
        <v>260.94</v>
      </c>
      <c r="H19" s="58"/>
      <c r="I19" s="59"/>
      <c r="J19" s="58">
        <v>1.2</v>
      </c>
      <c r="K19" s="59">
        <v>65.239999999999995</v>
      </c>
      <c r="L19" s="58">
        <v>3.5999999999999996</v>
      </c>
      <c r="M19" s="60">
        <v>195.7</v>
      </c>
    </row>
    <row r="20" spans="1:13" ht="13.5" customHeight="1" x14ac:dyDescent="0.25">
      <c r="A20" s="55">
        <v>5</v>
      </c>
      <c r="B20" s="56" t="s">
        <v>166</v>
      </c>
      <c r="C20" s="57" t="s">
        <v>161</v>
      </c>
      <c r="D20" s="56" t="s">
        <v>162</v>
      </c>
      <c r="E20" s="58">
        <v>20.749199999999998</v>
      </c>
      <c r="F20" s="58">
        <v>6.6</v>
      </c>
      <c r="G20" s="59">
        <v>136.94999999999999</v>
      </c>
      <c r="H20" s="58"/>
      <c r="I20" s="59"/>
      <c r="J20" s="58">
        <v>0.1</v>
      </c>
      <c r="K20" s="59">
        <v>2.08</v>
      </c>
      <c r="L20" s="58">
        <v>6.5</v>
      </c>
      <c r="M20" s="60">
        <v>134.86999999999998</v>
      </c>
    </row>
    <row r="21" spans="1:13" ht="13.5" customHeight="1" x14ac:dyDescent="0.25">
      <c r="A21" s="55">
        <v>6</v>
      </c>
      <c r="B21" s="56" t="s">
        <v>167</v>
      </c>
      <c r="C21" s="57" t="s">
        <v>161</v>
      </c>
      <c r="D21" s="56" t="s">
        <v>162</v>
      </c>
      <c r="E21" s="58">
        <v>30.04</v>
      </c>
      <c r="F21" s="58">
        <v>1</v>
      </c>
      <c r="G21" s="59">
        <v>30.04</v>
      </c>
      <c r="H21" s="58"/>
      <c r="I21" s="59"/>
      <c r="J21" s="58"/>
      <c r="K21" s="59"/>
      <c r="L21" s="58">
        <v>1</v>
      </c>
      <c r="M21" s="60">
        <v>30.04</v>
      </c>
    </row>
    <row r="22" spans="1:13" ht="23.25" customHeight="1" x14ac:dyDescent="0.25">
      <c r="A22" s="55">
        <v>7</v>
      </c>
      <c r="B22" s="56" t="s">
        <v>168</v>
      </c>
      <c r="C22" s="57" t="s">
        <v>161</v>
      </c>
      <c r="D22" s="56" t="s">
        <v>162</v>
      </c>
      <c r="E22" s="58">
        <v>31.65</v>
      </c>
      <c r="F22" s="58">
        <v>1</v>
      </c>
      <c r="G22" s="59">
        <v>31.65</v>
      </c>
      <c r="H22" s="58"/>
      <c r="I22" s="59"/>
      <c r="J22" s="58"/>
      <c r="K22" s="59"/>
      <c r="L22" s="58">
        <v>1</v>
      </c>
      <c r="M22" s="60">
        <v>31.65</v>
      </c>
    </row>
    <row r="23" spans="1:13" ht="23.25" customHeight="1" x14ac:dyDescent="0.25">
      <c r="A23" s="55">
        <v>8</v>
      </c>
      <c r="B23" s="56" t="s">
        <v>169</v>
      </c>
      <c r="C23" s="57" t="s">
        <v>161</v>
      </c>
      <c r="D23" s="56" t="s">
        <v>162</v>
      </c>
      <c r="E23" s="58">
        <v>18.994199999999999</v>
      </c>
      <c r="F23" s="58">
        <v>6.7</v>
      </c>
      <c r="G23" s="59">
        <v>127.26</v>
      </c>
      <c r="H23" s="58"/>
      <c r="I23" s="59"/>
      <c r="J23" s="58">
        <v>1.5</v>
      </c>
      <c r="K23" s="59">
        <v>28.49</v>
      </c>
      <c r="L23" s="58">
        <v>5.2</v>
      </c>
      <c r="M23" s="60">
        <v>98.77000000000001</v>
      </c>
    </row>
    <row r="24" spans="1:13" ht="16.5" customHeight="1" x14ac:dyDescent="0.25">
      <c r="A24" s="55">
        <v>9</v>
      </c>
      <c r="B24" s="56" t="s">
        <v>170</v>
      </c>
      <c r="C24" s="57" t="s">
        <v>161</v>
      </c>
      <c r="D24" s="56" t="s">
        <v>162</v>
      </c>
      <c r="E24" s="58">
        <v>14.145</v>
      </c>
      <c r="F24" s="58">
        <v>2</v>
      </c>
      <c r="G24" s="59">
        <v>28.29</v>
      </c>
      <c r="H24" s="58"/>
      <c r="I24" s="59"/>
      <c r="J24" s="58"/>
      <c r="K24" s="59"/>
      <c r="L24" s="58">
        <v>2</v>
      </c>
      <c r="M24" s="60">
        <v>28.29</v>
      </c>
    </row>
    <row r="25" spans="1:13" ht="22.5" customHeight="1" x14ac:dyDescent="0.25">
      <c r="A25" s="55">
        <v>10</v>
      </c>
      <c r="B25" s="56" t="s">
        <v>171</v>
      </c>
      <c r="C25" s="57" t="s">
        <v>161</v>
      </c>
      <c r="D25" s="56" t="s">
        <v>162</v>
      </c>
      <c r="E25" s="58"/>
      <c r="F25" s="58">
        <v>0.9</v>
      </c>
      <c r="G25" s="59">
        <v>18.97</v>
      </c>
      <c r="H25" s="58"/>
      <c r="I25" s="59"/>
      <c r="J25" s="58">
        <v>0.9</v>
      </c>
      <c r="K25" s="59">
        <v>18.97</v>
      </c>
      <c r="L25" s="58"/>
      <c r="M25" s="60"/>
    </row>
    <row r="26" spans="1:13" ht="15" customHeight="1" x14ac:dyDescent="0.25">
      <c r="A26" s="55">
        <v>11</v>
      </c>
      <c r="B26" s="56" t="s">
        <v>172</v>
      </c>
      <c r="C26" s="57" t="s">
        <v>161</v>
      </c>
      <c r="D26" s="56" t="s">
        <v>162</v>
      </c>
      <c r="E26" s="58">
        <v>46.215800000000002</v>
      </c>
      <c r="F26" s="58">
        <v>2.5</v>
      </c>
      <c r="G26" s="59">
        <v>115.53</v>
      </c>
      <c r="H26" s="58"/>
      <c r="I26" s="59"/>
      <c r="J26" s="58">
        <v>0.6</v>
      </c>
      <c r="K26" s="59">
        <v>27.72</v>
      </c>
      <c r="L26" s="58">
        <v>1.9</v>
      </c>
      <c r="M26" s="60">
        <v>87.81</v>
      </c>
    </row>
    <row r="27" spans="1:13" ht="25.5" customHeight="1" x14ac:dyDescent="0.25">
      <c r="A27" s="55">
        <v>12</v>
      </c>
      <c r="B27" s="56" t="s">
        <v>173</v>
      </c>
      <c r="C27" s="57" t="s">
        <v>161</v>
      </c>
      <c r="D27" s="56" t="s">
        <v>162</v>
      </c>
      <c r="E27" s="58">
        <v>54.74</v>
      </c>
      <c r="F27" s="58">
        <v>1</v>
      </c>
      <c r="G27" s="59">
        <v>54.74</v>
      </c>
      <c r="H27" s="58"/>
      <c r="I27" s="59"/>
      <c r="J27" s="58"/>
      <c r="K27" s="59"/>
      <c r="L27" s="58">
        <v>1</v>
      </c>
      <c r="M27" s="60">
        <v>54.74</v>
      </c>
    </row>
    <row r="28" spans="1:13" ht="46.5" customHeight="1" x14ac:dyDescent="0.25">
      <c r="A28" s="55">
        <v>13</v>
      </c>
      <c r="B28" s="56" t="s">
        <v>174</v>
      </c>
      <c r="C28" s="57" t="s">
        <v>161</v>
      </c>
      <c r="D28" s="56" t="s">
        <v>162</v>
      </c>
      <c r="E28" s="58">
        <v>37.700600000000001</v>
      </c>
      <c r="F28" s="58">
        <v>2</v>
      </c>
      <c r="G28" s="59">
        <v>75.400000000000006</v>
      </c>
      <c r="H28" s="58"/>
      <c r="I28" s="59"/>
      <c r="J28" s="58">
        <v>0.33</v>
      </c>
      <c r="K28" s="59">
        <v>12.44</v>
      </c>
      <c r="L28" s="58">
        <v>1.67</v>
      </c>
      <c r="M28" s="60">
        <v>62.960000000000008</v>
      </c>
    </row>
    <row r="29" spans="1:13" ht="46.5" customHeight="1" x14ac:dyDescent="0.25">
      <c r="A29" s="55">
        <v>14</v>
      </c>
      <c r="B29" s="56" t="s">
        <v>175</v>
      </c>
      <c r="C29" s="57" t="s">
        <v>161</v>
      </c>
      <c r="D29" s="56" t="s">
        <v>162</v>
      </c>
      <c r="E29" s="58">
        <v>82.621899999999997</v>
      </c>
      <c r="F29" s="58">
        <v>3.4</v>
      </c>
      <c r="G29" s="59">
        <v>280.92</v>
      </c>
      <c r="H29" s="58"/>
      <c r="I29" s="59"/>
      <c r="J29" s="58">
        <v>0.2</v>
      </c>
      <c r="K29" s="59">
        <v>16.53</v>
      </c>
      <c r="L29" s="58">
        <v>3.1999999999999997</v>
      </c>
      <c r="M29" s="60">
        <v>264.39</v>
      </c>
    </row>
    <row r="30" spans="1:13" ht="46.5" customHeight="1" x14ac:dyDescent="0.25">
      <c r="A30" s="55">
        <v>15</v>
      </c>
      <c r="B30" s="56" t="s">
        <v>176</v>
      </c>
      <c r="C30" s="57" t="s">
        <v>161</v>
      </c>
      <c r="D30" s="56" t="s">
        <v>162</v>
      </c>
      <c r="E30" s="58">
        <v>18.515000000000001</v>
      </c>
      <c r="F30" s="58">
        <v>2</v>
      </c>
      <c r="G30" s="59">
        <v>37.03</v>
      </c>
      <c r="H30" s="58"/>
      <c r="I30" s="59"/>
      <c r="J30" s="58"/>
      <c r="K30" s="59"/>
      <c r="L30" s="58">
        <v>2</v>
      </c>
      <c r="M30" s="60">
        <v>37.03</v>
      </c>
    </row>
    <row r="31" spans="1:13" ht="46.5" customHeight="1" x14ac:dyDescent="0.25">
      <c r="A31" s="121" t="s">
        <v>177</v>
      </c>
      <c r="B31" s="122"/>
      <c r="C31" s="57"/>
      <c r="D31" s="56"/>
      <c r="E31" s="58"/>
      <c r="F31" s="61">
        <v>41.1</v>
      </c>
      <c r="G31" s="62">
        <v>1396.1599999999999</v>
      </c>
      <c r="H31" s="58"/>
      <c r="I31" s="59"/>
      <c r="J31" s="61">
        <v>5.03</v>
      </c>
      <c r="K31" s="62">
        <v>177.47</v>
      </c>
      <c r="L31" s="61">
        <v>36.07</v>
      </c>
      <c r="M31" s="63">
        <v>1218.6899999999998</v>
      </c>
    </row>
    <row r="32" spans="1:13" ht="46.5" customHeight="1" x14ac:dyDescent="0.25">
      <c r="A32" s="95" t="s">
        <v>178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</row>
    <row r="33" spans="1:13" ht="46.5" customHeight="1" x14ac:dyDescent="0.25">
      <c r="A33" s="55">
        <v>16</v>
      </c>
      <c r="B33" s="56" t="s">
        <v>179</v>
      </c>
      <c r="C33" s="57" t="s">
        <v>180</v>
      </c>
      <c r="D33" s="56" t="s">
        <v>162</v>
      </c>
      <c r="E33" s="58"/>
      <c r="F33" s="58">
        <v>2</v>
      </c>
      <c r="G33" s="59">
        <v>8.93</v>
      </c>
      <c r="H33" s="58"/>
      <c r="I33" s="59"/>
      <c r="J33" s="58">
        <v>2</v>
      </c>
      <c r="K33" s="59">
        <v>8.93</v>
      </c>
      <c r="L33" s="58"/>
      <c r="M33" s="60"/>
    </row>
    <row r="34" spans="1:13" ht="46.5" customHeight="1" x14ac:dyDescent="0.25">
      <c r="A34" s="55">
        <v>17</v>
      </c>
      <c r="B34" s="56" t="s">
        <v>183</v>
      </c>
      <c r="C34" s="57" t="s">
        <v>180</v>
      </c>
      <c r="D34" s="56" t="s">
        <v>162</v>
      </c>
      <c r="E34" s="58">
        <v>1.9018999999999999</v>
      </c>
      <c r="F34" s="58">
        <v>57</v>
      </c>
      <c r="G34" s="59">
        <v>108.41</v>
      </c>
      <c r="H34" s="58"/>
      <c r="I34" s="59"/>
      <c r="J34" s="58">
        <v>26</v>
      </c>
      <c r="K34" s="59">
        <v>49.45</v>
      </c>
      <c r="L34" s="58">
        <v>31</v>
      </c>
      <c r="M34" s="60">
        <v>58.959999999999994</v>
      </c>
    </row>
    <row r="35" spans="1:13" ht="46.5" customHeight="1" x14ac:dyDescent="0.25">
      <c r="A35" s="55">
        <v>18</v>
      </c>
      <c r="B35" s="56" t="s">
        <v>184</v>
      </c>
      <c r="C35" s="57" t="s">
        <v>180</v>
      </c>
      <c r="D35" s="56" t="s">
        <v>162</v>
      </c>
      <c r="E35" s="58">
        <v>1.1890000000000001</v>
      </c>
      <c r="F35" s="58">
        <v>10</v>
      </c>
      <c r="G35" s="59">
        <v>11.89</v>
      </c>
      <c r="H35" s="58"/>
      <c r="I35" s="59"/>
      <c r="J35" s="58"/>
      <c r="K35" s="59"/>
      <c r="L35" s="58">
        <v>10</v>
      </c>
      <c r="M35" s="60">
        <v>11.89</v>
      </c>
    </row>
    <row r="36" spans="1:13" ht="46.5" customHeight="1" x14ac:dyDescent="0.25">
      <c r="A36" s="55">
        <v>19</v>
      </c>
      <c r="B36" s="56" t="s">
        <v>185</v>
      </c>
      <c r="C36" s="57" t="s">
        <v>180</v>
      </c>
      <c r="D36" s="56" t="s">
        <v>162</v>
      </c>
      <c r="E36" s="58">
        <v>2.0329999999999999</v>
      </c>
      <c r="F36" s="58">
        <v>10</v>
      </c>
      <c r="G36" s="59">
        <v>20.329999999999998</v>
      </c>
      <c r="H36" s="58"/>
      <c r="I36" s="59"/>
      <c r="J36" s="58"/>
      <c r="K36" s="59"/>
      <c r="L36" s="58">
        <v>10</v>
      </c>
      <c r="M36" s="60">
        <v>20.329999999999998</v>
      </c>
    </row>
    <row r="37" spans="1:13" ht="46.5" customHeight="1" x14ac:dyDescent="0.25">
      <c r="A37" s="55">
        <v>20</v>
      </c>
      <c r="B37" s="56" t="s">
        <v>186</v>
      </c>
      <c r="C37" s="57" t="s">
        <v>180</v>
      </c>
      <c r="D37" s="56" t="s">
        <v>162</v>
      </c>
      <c r="E37" s="58">
        <v>1.4263999999999999</v>
      </c>
      <c r="F37" s="58">
        <v>150</v>
      </c>
      <c r="G37" s="59">
        <v>213.97</v>
      </c>
      <c r="H37" s="58"/>
      <c r="I37" s="59"/>
      <c r="J37" s="58">
        <v>34</v>
      </c>
      <c r="K37" s="59">
        <v>48.51</v>
      </c>
      <c r="L37" s="58">
        <v>116</v>
      </c>
      <c r="M37" s="60">
        <v>165.46</v>
      </c>
    </row>
    <row r="38" spans="1:13" ht="46.5" customHeight="1" x14ac:dyDescent="0.25">
      <c r="A38" s="121" t="s">
        <v>177</v>
      </c>
      <c r="B38" s="122"/>
      <c r="C38" s="57"/>
      <c r="D38" s="56"/>
      <c r="E38" s="58"/>
      <c r="F38" s="61">
        <v>229</v>
      </c>
      <c r="G38" s="62">
        <v>363.53</v>
      </c>
      <c r="H38" s="58"/>
      <c r="I38" s="59"/>
      <c r="J38" s="61">
        <v>62</v>
      </c>
      <c r="K38" s="62">
        <v>106.89</v>
      </c>
      <c r="L38" s="61">
        <v>167</v>
      </c>
      <c r="M38" s="63">
        <v>256.64</v>
      </c>
    </row>
    <row r="39" spans="1:13" ht="46.5" customHeight="1" x14ac:dyDescent="0.25">
      <c r="A39" s="95" t="s">
        <v>187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/>
    </row>
    <row r="40" spans="1:13" ht="11.25" customHeight="1" x14ac:dyDescent="0.25">
      <c r="A40" s="55">
        <v>21</v>
      </c>
      <c r="B40" s="56" t="s">
        <v>188</v>
      </c>
      <c r="C40" s="57" t="s">
        <v>189</v>
      </c>
      <c r="D40" s="56" t="s">
        <v>162</v>
      </c>
      <c r="E40" s="58">
        <v>20.9</v>
      </c>
      <c r="F40" s="58">
        <v>4</v>
      </c>
      <c r="G40" s="59">
        <v>83.61</v>
      </c>
      <c r="H40" s="58"/>
      <c r="I40" s="59"/>
      <c r="J40" s="58">
        <v>3</v>
      </c>
      <c r="K40" s="59">
        <v>62.71</v>
      </c>
      <c r="L40" s="58">
        <v>1</v>
      </c>
      <c r="M40" s="60">
        <v>20.9</v>
      </c>
    </row>
    <row r="41" spans="1:13" ht="11.25" customHeight="1" x14ac:dyDescent="0.25">
      <c r="A41" s="121" t="s">
        <v>177</v>
      </c>
      <c r="B41" s="122"/>
      <c r="C41" s="57"/>
      <c r="D41" s="56"/>
      <c r="E41" s="58"/>
      <c r="F41" s="61">
        <v>4</v>
      </c>
      <c r="G41" s="62">
        <v>83.61</v>
      </c>
      <c r="H41" s="58"/>
      <c r="I41" s="59"/>
      <c r="J41" s="61">
        <v>3</v>
      </c>
      <c r="K41" s="62">
        <v>62.71</v>
      </c>
      <c r="L41" s="61">
        <v>1</v>
      </c>
      <c r="M41" s="63">
        <v>20.9</v>
      </c>
    </row>
    <row r="42" spans="1:13" ht="42.75" customHeight="1" x14ac:dyDescent="0.25">
      <c r="A42" s="95" t="s">
        <v>190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7"/>
    </row>
    <row r="43" spans="1:13" ht="42.75" customHeight="1" x14ac:dyDescent="0.25">
      <c r="A43" s="55">
        <v>22</v>
      </c>
      <c r="B43" s="56" t="s">
        <v>191</v>
      </c>
      <c r="C43" s="57" t="s">
        <v>192</v>
      </c>
      <c r="D43" s="56" t="s">
        <v>162</v>
      </c>
      <c r="E43" s="58">
        <v>5.0111999999999997</v>
      </c>
      <c r="F43" s="58">
        <v>34</v>
      </c>
      <c r="G43" s="59">
        <v>170.38</v>
      </c>
      <c r="H43" s="58"/>
      <c r="I43" s="59"/>
      <c r="J43" s="58"/>
      <c r="K43" s="59"/>
      <c r="L43" s="58">
        <v>34</v>
      </c>
      <c r="M43" s="60">
        <v>170.38</v>
      </c>
    </row>
    <row r="44" spans="1:13" ht="27" customHeight="1" x14ac:dyDescent="0.25">
      <c r="A44" s="55">
        <v>23</v>
      </c>
      <c r="B44" s="56" t="s">
        <v>193</v>
      </c>
      <c r="C44" s="57" t="s">
        <v>189</v>
      </c>
      <c r="D44" s="56" t="s">
        <v>162</v>
      </c>
      <c r="E44" s="58">
        <v>104.99</v>
      </c>
      <c r="F44" s="58">
        <v>1</v>
      </c>
      <c r="G44" s="59">
        <v>104.99</v>
      </c>
      <c r="H44" s="58"/>
      <c r="I44" s="59"/>
      <c r="J44" s="58"/>
      <c r="K44" s="59"/>
      <c r="L44" s="58">
        <v>1</v>
      </c>
      <c r="M44" s="60">
        <v>104.99</v>
      </c>
    </row>
    <row r="45" spans="1:13" ht="27" customHeight="1" x14ac:dyDescent="0.25">
      <c r="A45" s="55">
        <v>24</v>
      </c>
      <c r="B45" s="56" t="s">
        <v>194</v>
      </c>
      <c r="C45" s="57" t="s">
        <v>195</v>
      </c>
      <c r="D45" s="56" t="s">
        <v>162</v>
      </c>
      <c r="E45" s="58">
        <v>0.34649999999999997</v>
      </c>
      <c r="F45" s="58">
        <v>60</v>
      </c>
      <c r="G45" s="59">
        <v>20.79</v>
      </c>
      <c r="H45" s="58"/>
      <c r="I45" s="59"/>
      <c r="J45" s="58">
        <v>20</v>
      </c>
      <c r="K45" s="59">
        <v>6.93</v>
      </c>
      <c r="L45" s="58">
        <v>40</v>
      </c>
      <c r="M45" s="60">
        <v>13.86</v>
      </c>
    </row>
    <row r="46" spans="1:13" ht="27" customHeight="1" x14ac:dyDescent="0.25">
      <c r="A46" s="55">
        <v>25</v>
      </c>
      <c r="B46" s="56" t="s">
        <v>196</v>
      </c>
      <c r="C46" s="57" t="s">
        <v>192</v>
      </c>
      <c r="D46" s="56" t="s">
        <v>162</v>
      </c>
      <c r="E46" s="58">
        <v>2.3573</v>
      </c>
      <c r="F46" s="58">
        <v>26</v>
      </c>
      <c r="G46" s="59">
        <v>61.29</v>
      </c>
      <c r="H46" s="58"/>
      <c r="I46" s="59"/>
      <c r="J46" s="58"/>
      <c r="K46" s="59"/>
      <c r="L46" s="58">
        <v>26</v>
      </c>
      <c r="M46" s="60">
        <v>61.29</v>
      </c>
    </row>
    <row r="47" spans="1:13" ht="12" customHeight="1" x14ac:dyDescent="0.25">
      <c r="A47" s="55">
        <v>26</v>
      </c>
      <c r="B47" s="56" t="s">
        <v>197</v>
      </c>
      <c r="C47" s="57" t="s">
        <v>161</v>
      </c>
      <c r="D47" s="56" t="s">
        <v>162</v>
      </c>
      <c r="E47" s="58">
        <v>19.09</v>
      </c>
      <c r="F47" s="58">
        <v>15</v>
      </c>
      <c r="G47" s="59">
        <v>286.35000000000002</v>
      </c>
      <c r="H47" s="58"/>
      <c r="I47" s="59"/>
      <c r="J47" s="58"/>
      <c r="K47" s="59"/>
      <c r="L47" s="58">
        <v>15</v>
      </c>
      <c r="M47" s="60">
        <v>286.35000000000002</v>
      </c>
    </row>
    <row r="48" spans="1:13" ht="11.25" customHeight="1" x14ac:dyDescent="0.25">
      <c r="A48" s="55">
        <v>27</v>
      </c>
      <c r="B48" s="56" t="s">
        <v>198</v>
      </c>
      <c r="C48" s="57" t="s">
        <v>192</v>
      </c>
      <c r="D48" s="56" t="s">
        <v>162</v>
      </c>
      <c r="E48" s="58">
        <v>47.08</v>
      </c>
      <c r="F48" s="58">
        <v>2</v>
      </c>
      <c r="G48" s="59">
        <v>94.16</v>
      </c>
      <c r="H48" s="58"/>
      <c r="I48" s="59"/>
      <c r="J48" s="58"/>
      <c r="K48" s="59"/>
      <c r="L48" s="58">
        <v>2</v>
      </c>
      <c r="M48" s="60">
        <v>94.16</v>
      </c>
    </row>
    <row r="49" spans="1:13" ht="11.25" customHeight="1" x14ac:dyDescent="0.25">
      <c r="A49" s="55">
        <v>28</v>
      </c>
      <c r="B49" s="56" t="s">
        <v>199</v>
      </c>
      <c r="C49" s="57" t="s">
        <v>195</v>
      </c>
      <c r="D49" s="56" t="s">
        <v>162</v>
      </c>
      <c r="E49" s="58">
        <v>0.34239999999999998</v>
      </c>
      <c r="F49" s="58">
        <v>100</v>
      </c>
      <c r="G49" s="59">
        <v>34.24</v>
      </c>
      <c r="H49" s="58"/>
      <c r="I49" s="59"/>
      <c r="J49" s="58"/>
      <c r="K49" s="59"/>
      <c r="L49" s="58">
        <v>100</v>
      </c>
      <c r="M49" s="60">
        <v>34.24</v>
      </c>
    </row>
    <row r="50" spans="1:13" ht="26.25" customHeight="1" x14ac:dyDescent="0.25">
      <c r="A50" s="55">
        <v>29</v>
      </c>
      <c r="B50" s="56" t="s">
        <v>200</v>
      </c>
      <c r="C50" s="57" t="s">
        <v>192</v>
      </c>
      <c r="D50" s="56" t="s">
        <v>162</v>
      </c>
      <c r="E50" s="58">
        <v>0.91900000000000004</v>
      </c>
      <c r="F50" s="58">
        <v>10</v>
      </c>
      <c r="G50" s="59">
        <v>9.19</v>
      </c>
      <c r="H50" s="58"/>
      <c r="I50" s="59"/>
      <c r="J50" s="58"/>
      <c r="K50" s="59"/>
      <c r="L50" s="58">
        <v>10</v>
      </c>
      <c r="M50" s="60">
        <v>9.19</v>
      </c>
    </row>
    <row r="51" spans="1:13" ht="11.25" customHeight="1" x14ac:dyDescent="0.25">
      <c r="A51" s="55">
        <v>30</v>
      </c>
      <c r="B51" s="56" t="s">
        <v>201</v>
      </c>
      <c r="C51" s="57" t="s">
        <v>192</v>
      </c>
      <c r="D51" s="56" t="s">
        <v>162</v>
      </c>
      <c r="E51" s="58">
        <v>3.5516999999999999</v>
      </c>
      <c r="F51" s="58">
        <v>8</v>
      </c>
      <c r="G51" s="59">
        <v>28.41</v>
      </c>
      <c r="H51" s="58"/>
      <c r="I51" s="59"/>
      <c r="J51" s="58">
        <v>2</v>
      </c>
      <c r="K51" s="59">
        <v>7.1</v>
      </c>
      <c r="L51" s="58">
        <v>6</v>
      </c>
      <c r="M51" s="60">
        <v>21.310000000000002</v>
      </c>
    </row>
    <row r="52" spans="1:13" ht="11.25" customHeight="1" x14ac:dyDescent="0.25">
      <c r="A52" s="55">
        <v>31</v>
      </c>
      <c r="B52" s="56" t="s">
        <v>202</v>
      </c>
      <c r="C52" s="57" t="s">
        <v>192</v>
      </c>
      <c r="D52" s="56" t="s">
        <v>162</v>
      </c>
      <c r="E52" s="58"/>
      <c r="F52" s="58">
        <v>10</v>
      </c>
      <c r="G52" s="59">
        <v>11.98</v>
      </c>
      <c r="H52" s="58"/>
      <c r="I52" s="59"/>
      <c r="J52" s="58">
        <v>10</v>
      </c>
      <c r="K52" s="59">
        <v>11.98</v>
      </c>
      <c r="L52" s="58"/>
      <c r="M52" s="60"/>
    </row>
    <row r="53" spans="1:13" x14ac:dyDescent="0.25">
      <c r="A53" s="55">
        <v>32</v>
      </c>
      <c r="B53" s="56" t="s">
        <v>203</v>
      </c>
      <c r="C53" s="57" t="s">
        <v>161</v>
      </c>
      <c r="D53" s="56" t="s">
        <v>162</v>
      </c>
      <c r="E53" s="58">
        <v>16.27</v>
      </c>
      <c r="F53" s="58">
        <v>10</v>
      </c>
      <c r="G53" s="59">
        <v>162.69999999999999</v>
      </c>
      <c r="H53" s="58"/>
      <c r="I53" s="59"/>
      <c r="J53" s="58"/>
      <c r="K53" s="59"/>
      <c r="L53" s="58">
        <v>10</v>
      </c>
      <c r="M53" s="60">
        <v>162.69999999999999</v>
      </c>
    </row>
    <row r="54" spans="1:13" x14ac:dyDescent="0.25">
      <c r="A54" s="55">
        <v>33</v>
      </c>
      <c r="B54" s="56" t="s">
        <v>204</v>
      </c>
      <c r="C54" s="57" t="s">
        <v>161</v>
      </c>
      <c r="D54" s="56" t="s">
        <v>162</v>
      </c>
      <c r="E54" s="58">
        <v>176.55</v>
      </c>
      <c r="F54" s="58">
        <v>3</v>
      </c>
      <c r="G54" s="59">
        <v>529.65</v>
      </c>
      <c r="H54" s="58"/>
      <c r="I54" s="59"/>
      <c r="J54" s="58"/>
      <c r="K54" s="59"/>
      <c r="L54" s="58">
        <v>3</v>
      </c>
      <c r="M54" s="60">
        <v>529.65</v>
      </c>
    </row>
    <row r="55" spans="1:13" x14ac:dyDescent="0.25">
      <c r="A55" s="55">
        <v>34</v>
      </c>
      <c r="B55" s="56" t="s">
        <v>205</v>
      </c>
      <c r="C55" s="57" t="s">
        <v>189</v>
      </c>
      <c r="D55" s="56" t="s">
        <v>162</v>
      </c>
      <c r="E55" s="58">
        <v>12.88</v>
      </c>
      <c r="F55" s="58">
        <v>14</v>
      </c>
      <c r="G55" s="59">
        <v>180.32</v>
      </c>
      <c r="H55" s="58"/>
      <c r="I55" s="59"/>
      <c r="J55" s="58"/>
      <c r="K55" s="59"/>
      <c r="L55" s="58">
        <v>14</v>
      </c>
      <c r="M55" s="60">
        <v>180.32</v>
      </c>
    </row>
    <row r="56" spans="1:13" x14ac:dyDescent="0.25">
      <c r="A56" s="55">
        <v>35</v>
      </c>
      <c r="B56" s="56" t="s">
        <v>207</v>
      </c>
      <c r="C56" s="57" t="s">
        <v>192</v>
      </c>
      <c r="D56" s="56" t="s">
        <v>162</v>
      </c>
      <c r="E56" s="58">
        <v>1.7549999999999999</v>
      </c>
      <c r="F56" s="58">
        <v>20</v>
      </c>
      <c r="G56" s="59">
        <v>35.1</v>
      </c>
      <c r="H56" s="58"/>
      <c r="I56" s="59"/>
      <c r="J56" s="58"/>
      <c r="K56" s="59"/>
      <c r="L56" s="58">
        <v>20</v>
      </c>
      <c r="M56" s="60">
        <v>35.1</v>
      </c>
    </row>
    <row r="57" spans="1:13" ht="23.25" x14ac:dyDescent="0.25">
      <c r="A57" s="55">
        <v>36</v>
      </c>
      <c r="B57" s="56" t="s">
        <v>208</v>
      </c>
      <c r="C57" s="57" t="s">
        <v>161</v>
      </c>
      <c r="D57" s="56" t="s">
        <v>162</v>
      </c>
      <c r="E57" s="58">
        <v>21.72</v>
      </c>
      <c r="F57" s="58">
        <v>4.5</v>
      </c>
      <c r="G57" s="59">
        <v>97.74</v>
      </c>
      <c r="H57" s="58"/>
      <c r="I57" s="59"/>
      <c r="J57" s="58"/>
      <c r="K57" s="59"/>
      <c r="L57" s="58">
        <v>4.5</v>
      </c>
      <c r="M57" s="60">
        <v>97.74</v>
      </c>
    </row>
    <row r="58" spans="1:13" x14ac:dyDescent="0.25">
      <c r="A58" s="55">
        <v>37</v>
      </c>
      <c r="B58" s="56" t="s">
        <v>209</v>
      </c>
      <c r="C58" s="57" t="s">
        <v>192</v>
      </c>
      <c r="D58" s="56" t="s">
        <v>162</v>
      </c>
      <c r="E58" s="58">
        <v>3.73</v>
      </c>
      <c r="F58" s="58">
        <v>5</v>
      </c>
      <c r="G58" s="59">
        <v>18.649999999999999</v>
      </c>
      <c r="H58" s="58"/>
      <c r="I58" s="59"/>
      <c r="J58" s="58"/>
      <c r="K58" s="59"/>
      <c r="L58" s="58">
        <v>5</v>
      </c>
      <c r="M58" s="60">
        <v>18.649999999999999</v>
      </c>
    </row>
    <row r="59" spans="1:13" x14ac:dyDescent="0.25">
      <c r="A59" s="55">
        <v>38</v>
      </c>
      <c r="B59" s="56" t="s">
        <v>210</v>
      </c>
      <c r="C59" s="57" t="s">
        <v>192</v>
      </c>
      <c r="D59" s="56" t="s">
        <v>162</v>
      </c>
      <c r="E59" s="58">
        <v>1.1268</v>
      </c>
      <c r="F59" s="58">
        <v>19</v>
      </c>
      <c r="G59" s="59">
        <v>21.41</v>
      </c>
      <c r="H59" s="58"/>
      <c r="I59" s="59"/>
      <c r="J59" s="58"/>
      <c r="K59" s="59"/>
      <c r="L59" s="58">
        <v>19</v>
      </c>
      <c r="M59" s="60">
        <v>21.41</v>
      </c>
    </row>
    <row r="60" spans="1:13" x14ac:dyDescent="0.25">
      <c r="A60" s="55">
        <v>39</v>
      </c>
      <c r="B60" s="56" t="s">
        <v>211</v>
      </c>
      <c r="C60" s="57" t="s">
        <v>192</v>
      </c>
      <c r="D60" s="56" t="s">
        <v>162</v>
      </c>
      <c r="E60" s="58">
        <v>3.4895</v>
      </c>
      <c r="F60" s="58">
        <v>21</v>
      </c>
      <c r="G60" s="59">
        <v>73.150000000000006</v>
      </c>
      <c r="H60" s="58"/>
      <c r="I60" s="59"/>
      <c r="J60" s="58">
        <v>1</v>
      </c>
      <c r="K60" s="59">
        <v>3.36</v>
      </c>
      <c r="L60" s="58">
        <v>20</v>
      </c>
      <c r="M60" s="60">
        <v>69.790000000000006</v>
      </c>
    </row>
    <row r="61" spans="1:13" x14ac:dyDescent="0.25">
      <c r="A61" s="55">
        <v>40</v>
      </c>
      <c r="B61" s="56" t="s">
        <v>212</v>
      </c>
      <c r="C61" s="57" t="s">
        <v>192</v>
      </c>
      <c r="D61" s="56" t="s">
        <v>162</v>
      </c>
      <c r="E61" s="58">
        <v>1.4735</v>
      </c>
      <c r="F61" s="58">
        <v>20</v>
      </c>
      <c r="G61" s="59">
        <v>29.47</v>
      </c>
      <c r="H61" s="58"/>
      <c r="I61" s="59"/>
      <c r="J61" s="58"/>
      <c r="K61" s="59"/>
      <c r="L61" s="58">
        <v>20</v>
      </c>
      <c r="M61" s="60">
        <v>29.47</v>
      </c>
    </row>
    <row r="62" spans="1:13" x14ac:dyDescent="0.25">
      <c r="A62" s="55">
        <v>41</v>
      </c>
      <c r="B62" s="56" t="s">
        <v>213</v>
      </c>
      <c r="C62" s="57" t="s">
        <v>161</v>
      </c>
      <c r="D62" s="56" t="s">
        <v>162</v>
      </c>
      <c r="E62" s="58">
        <v>7.58</v>
      </c>
      <c r="F62" s="58">
        <v>2</v>
      </c>
      <c r="G62" s="59">
        <v>15.16</v>
      </c>
      <c r="H62" s="58"/>
      <c r="I62" s="59"/>
      <c r="J62" s="58"/>
      <c r="K62" s="59"/>
      <c r="L62" s="58">
        <v>2</v>
      </c>
      <c r="M62" s="60">
        <v>15.16</v>
      </c>
    </row>
    <row r="63" spans="1:13" x14ac:dyDescent="0.25">
      <c r="A63" s="55">
        <v>42</v>
      </c>
      <c r="B63" s="56" t="s">
        <v>214</v>
      </c>
      <c r="C63" s="57" t="s">
        <v>161</v>
      </c>
      <c r="D63" s="56" t="s">
        <v>162</v>
      </c>
      <c r="E63" s="58">
        <v>14.3</v>
      </c>
      <c r="F63" s="58">
        <v>2</v>
      </c>
      <c r="G63" s="59">
        <v>28.6</v>
      </c>
      <c r="H63" s="58"/>
      <c r="I63" s="59"/>
      <c r="J63" s="58"/>
      <c r="K63" s="59"/>
      <c r="L63" s="58">
        <v>2</v>
      </c>
      <c r="M63" s="60">
        <v>28.6</v>
      </c>
    </row>
    <row r="64" spans="1:13" x14ac:dyDescent="0.25">
      <c r="A64" s="55">
        <v>43</v>
      </c>
      <c r="B64" s="56" t="s">
        <v>216</v>
      </c>
      <c r="C64" s="57" t="s">
        <v>192</v>
      </c>
      <c r="D64" s="56" t="s">
        <v>162</v>
      </c>
      <c r="E64" s="58">
        <v>4.9550000000000001</v>
      </c>
      <c r="F64" s="58">
        <v>10</v>
      </c>
      <c r="G64" s="59">
        <v>49.55</v>
      </c>
      <c r="H64" s="58"/>
      <c r="I64" s="59"/>
      <c r="J64" s="58">
        <v>2</v>
      </c>
      <c r="K64" s="59">
        <v>9.91</v>
      </c>
      <c r="L64" s="58">
        <v>8</v>
      </c>
      <c r="M64" s="60">
        <v>39.64</v>
      </c>
    </row>
    <row r="65" spans="1:13" x14ac:dyDescent="0.25">
      <c r="A65" s="55">
        <v>44</v>
      </c>
      <c r="B65" s="56" t="s">
        <v>217</v>
      </c>
      <c r="C65" s="57" t="s">
        <v>192</v>
      </c>
      <c r="D65" s="56" t="s">
        <v>162</v>
      </c>
      <c r="E65" s="58">
        <v>3.2080000000000002</v>
      </c>
      <c r="F65" s="58">
        <v>5</v>
      </c>
      <c r="G65" s="59">
        <v>16.04</v>
      </c>
      <c r="H65" s="58"/>
      <c r="I65" s="59"/>
      <c r="J65" s="58"/>
      <c r="K65" s="59"/>
      <c r="L65" s="58">
        <v>5</v>
      </c>
      <c r="M65" s="60">
        <v>16.04</v>
      </c>
    </row>
    <row r="66" spans="1:13" ht="23.25" x14ac:dyDescent="0.25">
      <c r="A66" s="55">
        <v>45</v>
      </c>
      <c r="B66" s="56" t="s">
        <v>218</v>
      </c>
      <c r="C66" s="57" t="s">
        <v>161</v>
      </c>
      <c r="D66" s="56" t="s">
        <v>162</v>
      </c>
      <c r="E66" s="58">
        <v>46.75</v>
      </c>
      <c r="F66" s="58">
        <v>2</v>
      </c>
      <c r="G66" s="59">
        <v>93.5</v>
      </c>
      <c r="H66" s="58"/>
      <c r="I66" s="59"/>
      <c r="J66" s="58"/>
      <c r="K66" s="59"/>
      <c r="L66" s="58">
        <v>2</v>
      </c>
      <c r="M66" s="60">
        <v>93.5</v>
      </c>
    </row>
    <row r="67" spans="1:13" x14ac:dyDescent="0.25">
      <c r="A67" s="55">
        <v>46</v>
      </c>
      <c r="B67" s="56" t="s">
        <v>219</v>
      </c>
      <c r="C67" s="57" t="s">
        <v>161</v>
      </c>
      <c r="D67" s="56" t="s">
        <v>162</v>
      </c>
      <c r="E67" s="58">
        <v>10.59</v>
      </c>
      <c r="F67" s="58">
        <v>7</v>
      </c>
      <c r="G67" s="59">
        <v>74.13</v>
      </c>
      <c r="H67" s="58"/>
      <c r="I67" s="59"/>
      <c r="J67" s="58"/>
      <c r="K67" s="59"/>
      <c r="L67" s="58">
        <v>7</v>
      </c>
      <c r="M67" s="60">
        <v>74.13</v>
      </c>
    </row>
    <row r="68" spans="1:13" x14ac:dyDescent="0.25">
      <c r="A68" s="55">
        <v>47</v>
      </c>
      <c r="B68" s="56" t="s">
        <v>221</v>
      </c>
      <c r="C68" s="57" t="s">
        <v>192</v>
      </c>
      <c r="D68" s="56" t="s">
        <v>162</v>
      </c>
      <c r="E68" s="58">
        <v>4.0110000000000001</v>
      </c>
      <c r="F68" s="58">
        <v>10</v>
      </c>
      <c r="G68" s="59">
        <v>40.11</v>
      </c>
      <c r="H68" s="58"/>
      <c r="I68" s="59"/>
      <c r="J68" s="58"/>
      <c r="K68" s="59"/>
      <c r="L68" s="58">
        <v>10</v>
      </c>
      <c r="M68" s="60">
        <v>40.11</v>
      </c>
    </row>
    <row r="69" spans="1:13" x14ac:dyDescent="0.25">
      <c r="A69" s="55">
        <v>48</v>
      </c>
      <c r="B69" s="56" t="s">
        <v>222</v>
      </c>
      <c r="C69" s="57" t="s">
        <v>161</v>
      </c>
      <c r="D69" s="56" t="s">
        <v>162</v>
      </c>
      <c r="E69" s="58">
        <v>12.09</v>
      </c>
      <c r="F69" s="58">
        <v>2</v>
      </c>
      <c r="G69" s="59">
        <v>24.18</v>
      </c>
      <c r="H69" s="58"/>
      <c r="I69" s="59"/>
      <c r="J69" s="58"/>
      <c r="K69" s="59"/>
      <c r="L69" s="58">
        <v>2</v>
      </c>
      <c r="M69" s="60">
        <v>24.18</v>
      </c>
    </row>
    <row r="70" spans="1:13" x14ac:dyDescent="0.25">
      <c r="A70" s="55">
        <v>49</v>
      </c>
      <c r="B70" s="56" t="s">
        <v>224</v>
      </c>
      <c r="C70" s="57" t="s">
        <v>192</v>
      </c>
      <c r="D70" s="56" t="s">
        <v>162</v>
      </c>
      <c r="E70" s="58">
        <v>3.8443999999999998</v>
      </c>
      <c r="F70" s="58">
        <v>27</v>
      </c>
      <c r="G70" s="59">
        <v>103.75</v>
      </c>
      <c r="H70" s="58"/>
      <c r="I70" s="59"/>
      <c r="J70" s="58">
        <v>2</v>
      </c>
      <c r="K70" s="59">
        <v>7.64</v>
      </c>
      <c r="L70" s="58">
        <v>25</v>
      </c>
      <c r="M70" s="60">
        <v>96.11</v>
      </c>
    </row>
    <row r="71" spans="1:13" x14ac:dyDescent="0.25">
      <c r="A71" s="55">
        <v>50</v>
      </c>
      <c r="B71" s="56" t="s">
        <v>225</v>
      </c>
      <c r="C71" s="57" t="s">
        <v>192</v>
      </c>
      <c r="D71" s="56" t="s">
        <v>162</v>
      </c>
      <c r="E71" s="58">
        <v>11.556699999999999</v>
      </c>
      <c r="F71" s="58">
        <v>3</v>
      </c>
      <c r="G71" s="59">
        <v>34.67</v>
      </c>
      <c r="H71" s="58"/>
      <c r="I71" s="59"/>
      <c r="J71" s="58"/>
      <c r="K71" s="59"/>
      <c r="L71" s="58">
        <v>3</v>
      </c>
      <c r="M71" s="60">
        <v>34.67</v>
      </c>
    </row>
    <row r="72" spans="1:13" x14ac:dyDescent="0.25">
      <c r="A72" s="55">
        <v>51</v>
      </c>
      <c r="B72" s="56" t="s">
        <v>226</v>
      </c>
      <c r="C72" s="57" t="s">
        <v>192</v>
      </c>
      <c r="D72" s="56" t="s">
        <v>162</v>
      </c>
      <c r="E72" s="58">
        <v>5.5575000000000001</v>
      </c>
      <c r="F72" s="58">
        <v>4</v>
      </c>
      <c r="G72" s="59">
        <v>22.23</v>
      </c>
      <c r="H72" s="58"/>
      <c r="I72" s="59"/>
      <c r="J72" s="58"/>
      <c r="K72" s="59"/>
      <c r="L72" s="58">
        <v>4</v>
      </c>
      <c r="M72" s="60">
        <v>22.23</v>
      </c>
    </row>
    <row r="73" spans="1:13" x14ac:dyDescent="0.25">
      <c r="A73" s="55">
        <v>52</v>
      </c>
      <c r="B73" s="56" t="s">
        <v>227</v>
      </c>
      <c r="C73" s="57" t="s">
        <v>189</v>
      </c>
      <c r="D73" s="56" t="s">
        <v>162</v>
      </c>
      <c r="E73" s="58">
        <v>2.7</v>
      </c>
      <c r="F73" s="58">
        <v>1</v>
      </c>
      <c r="G73" s="59">
        <v>2.7</v>
      </c>
      <c r="H73" s="58"/>
      <c r="I73" s="59"/>
      <c r="J73" s="58"/>
      <c r="K73" s="59"/>
      <c r="L73" s="58">
        <v>1</v>
      </c>
      <c r="M73" s="60">
        <v>2.7</v>
      </c>
    </row>
    <row r="74" spans="1:13" x14ac:dyDescent="0.25">
      <c r="A74" s="55">
        <v>53</v>
      </c>
      <c r="B74" s="56" t="s">
        <v>228</v>
      </c>
      <c r="C74" s="57" t="s">
        <v>229</v>
      </c>
      <c r="D74" s="56" t="s">
        <v>162</v>
      </c>
      <c r="E74" s="58">
        <v>23.655899999999999</v>
      </c>
      <c r="F74" s="58">
        <v>252</v>
      </c>
      <c r="G74" s="59">
        <v>5961.29</v>
      </c>
      <c r="H74" s="58"/>
      <c r="I74" s="59"/>
      <c r="J74" s="58">
        <v>108</v>
      </c>
      <c r="K74" s="59">
        <v>2554.84</v>
      </c>
      <c r="L74" s="58">
        <v>144</v>
      </c>
      <c r="M74" s="60">
        <v>3406.45</v>
      </c>
    </row>
    <row r="75" spans="1:13" x14ac:dyDescent="0.25">
      <c r="A75" s="55">
        <v>54</v>
      </c>
      <c r="B75" s="56" t="s">
        <v>230</v>
      </c>
      <c r="C75" s="57" t="s">
        <v>189</v>
      </c>
      <c r="D75" s="56" t="s">
        <v>162</v>
      </c>
      <c r="E75" s="58">
        <v>23.54</v>
      </c>
      <c r="F75" s="58">
        <v>3</v>
      </c>
      <c r="G75" s="59">
        <v>70.62</v>
      </c>
      <c r="H75" s="58"/>
      <c r="I75" s="59"/>
      <c r="J75" s="58"/>
      <c r="K75" s="59"/>
      <c r="L75" s="58">
        <v>3</v>
      </c>
      <c r="M75" s="60">
        <v>70.62</v>
      </c>
    </row>
    <row r="76" spans="1:13" x14ac:dyDescent="0.25">
      <c r="A76" s="55">
        <v>55</v>
      </c>
      <c r="B76" s="56" t="s">
        <v>231</v>
      </c>
      <c r="C76" s="57" t="s">
        <v>189</v>
      </c>
      <c r="D76" s="56" t="s">
        <v>162</v>
      </c>
      <c r="E76" s="58">
        <v>29.43</v>
      </c>
      <c r="F76" s="58">
        <v>3</v>
      </c>
      <c r="G76" s="59">
        <v>88.29</v>
      </c>
      <c r="H76" s="58"/>
      <c r="I76" s="59"/>
      <c r="J76" s="58"/>
      <c r="K76" s="59"/>
      <c r="L76" s="58">
        <v>3</v>
      </c>
      <c r="M76" s="60">
        <v>88.29</v>
      </c>
    </row>
    <row r="77" spans="1:13" x14ac:dyDescent="0.25">
      <c r="A77" s="55">
        <v>56</v>
      </c>
      <c r="B77" s="56" t="s">
        <v>232</v>
      </c>
      <c r="C77" s="57" t="s">
        <v>189</v>
      </c>
      <c r="D77" s="56" t="s">
        <v>162</v>
      </c>
      <c r="E77" s="58">
        <v>9.5266999999999999</v>
      </c>
      <c r="F77" s="58">
        <v>15</v>
      </c>
      <c r="G77" s="59">
        <v>142.9</v>
      </c>
      <c r="H77" s="58"/>
      <c r="I77" s="59"/>
      <c r="J77" s="58"/>
      <c r="K77" s="59"/>
      <c r="L77" s="58">
        <v>15</v>
      </c>
      <c r="M77" s="60">
        <v>142.9</v>
      </c>
    </row>
    <row r="78" spans="1:13" x14ac:dyDescent="0.25">
      <c r="A78" s="55">
        <v>57</v>
      </c>
      <c r="B78" s="56" t="s">
        <v>234</v>
      </c>
      <c r="C78" s="57" t="s">
        <v>195</v>
      </c>
      <c r="D78" s="56" t="s">
        <v>162</v>
      </c>
      <c r="E78" s="58">
        <v>0.99150000000000005</v>
      </c>
      <c r="F78" s="58">
        <v>20</v>
      </c>
      <c r="G78" s="59">
        <v>19.829999999999998</v>
      </c>
      <c r="H78" s="58"/>
      <c r="I78" s="59"/>
      <c r="J78" s="58"/>
      <c r="K78" s="59"/>
      <c r="L78" s="58">
        <v>20</v>
      </c>
      <c r="M78" s="60">
        <v>19.829999999999998</v>
      </c>
    </row>
    <row r="79" spans="1:13" x14ac:dyDescent="0.25">
      <c r="A79" s="55">
        <v>58</v>
      </c>
      <c r="B79" s="56" t="s">
        <v>235</v>
      </c>
      <c r="C79" s="57" t="s">
        <v>192</v>
      </c>
      <c r="D79" s="56" t="s">
        <v>162</v>
      </c>
      <c r="E79" s="58">
        <v>1.7717000000000001</v>
      </c>
      <c r="F79" s="58">
        <v>14</v>
      </c>
      <c r="G79" s="59">
        <v>24.81</v>
      </c>
      <c r="H79" s="58"/>
      <c r="I79" s="59"/>
      <c r="J79" s="58">
        <v>2</v>
      </c>
      <c r="K79" s="59">
        <v>3.55</v>
      </c>
      <c r="L79" s="58">
        <v>12</v>
      </c>
      <c r="M79" s="60">
        <v>21.259999999999998</v>
      </c>
    </row>
    <row r="80" spans="1:13" x14ac:dyDescent="0.25">
      <c r="A80" s="55">
        <v>59</v>
      </c>
      <c r="B80" s="56" t="s">
        <v>236</v>
      </c>
      <c r="C80" s="57" t="s">
        <v>161</v>
      </c>
      <c r="D80" s="56" t="s">
        <v>162</v>
      </c>
      <c r="E80" s="58">
        <v>20.07</v>
      </c>
      <c r="F80" s="58">
        <v>3</v>
      </c>
      <c r="G80" s="59">
        <v>60.21</v>
      </c>
      <c r="H80" s="58"/>
      <c r="I80" s="59"/>
      <c r="J80" s="58"/>
      <c r="K80" s="59"/>
      <c r="L80" s="58">
        <v>3</v>
      </c>
      <c r="M80" s="60">
        <v>60.21</v>
      </c>
    </row>
    <row r="81" spans="1:13" x14ac:dyDescent="0.25">
      <c r="A81" s="55">
        <v>60</v>
      </c>
      <c r="B81" s="56" t="s">
        <v>237</v>
      </c>
      <c r="C81" s="57" t="s">
        <v>161</v>
      </c>
      <c r="D81" s="56" t="s">
        <v>162</v>
      </c>
      <c r="E81" s="58">
        <v>143.4</v>
      </c>
      <c r="F81" s="58">
        <v>3</v>
      </c>
      <c r="G81" s="59">
        <v>430.2</v>
      </c>
      <c r="H81" s="58"/>
      <c r="I81" s="59"/>
      <c r="J81" s="58">
        <v>1</v>
      </c>
      <c r="K81" s="59">
        <v>143.4</v>
      </c>
      <c r="L81" s="58">
        <v>2</v>
      </c>
      <c r="M81" s="60">
        <v>286.79999999999995</v>
      </c>
    </row>
    <row r="82" spans="1:13" x14ac:dyDescent="0.25">
      <c r="A82" s="55">
        <v>61</v>
      </c>
      <c r="B82" s="56" t="s">
        <v>238</v>
      </c>
      <c r="C82" s="57" t="s">
        <v>192</v>
      </c>
      <c r="D82" s="56" t="s">
        <v>162</v>
      </c>
      <c r="E82" s="58">
        <v>2.1371000000000002</v>
      </c>
      <c r="F82" s="58">
        <v>43</v>
      </c>
      <c r="G82" s="59">
        <v>97.59</v>
      </c>
      <c r="H82" s="58"/>
      <c r="I82" s="59"/>
      <c r="J82" s="58">
        <v>26</v>
      </c>
      <c r="K82" s="59">
        <v>61.26</v>
      </c>
      <c r="L82" s="58">
        <v>17</v>
      </c>
      <c r="M82" s="60">
        <v>36.330000000000005</v>
      </c>
    </row>
    <row r="83" spans="1:13" x14ac:dyDescent="0.25">
      <c r="A83" s="55">
        <v>62</v>
      </c>
      <c r="B83" s="56" t="s">
        <v>239</v>
      </c>
      <c r="C83" s="57" t="s">
        <v>161</v>
      </c>
      <c r="D83" s="56" t="s">
        <v>162</v>
      </c>
      <c r="E83" s="58">
        <v>26.43</v>
      </c>
      <c r="F83" s="58">
        <v>3</v>
      </c>
      <c r="G83" s="59">
        <v>79.290000000000006</v>
      </c>
      <c r="H83" s="58"/>
      <c r="I83" s="59"/>
      <c r="J83" s="58"/>
      <c r="K83" s="59"/>
      <c r="L83" s="58">
        <v>3</v>
      </c>
      <c r="M83" s="60">
        <v>79.290000000000006</v>
      </c>
    </row>
    <row r="84" spans="1:13" x14ac:dyDescent="0.25">
      <c r="A84" s="121" t="s">
        <v>177</v>
      </c>
      <c r="B84" s="122"/>
      <c r="C84" s="57"/>
      <c r="D84" s="56"/>
      <c r="E84" s="58"/>
      <c r="F84" s="61">
        <v>816.5</v>
      </c>
      <c r="G84" s="62">
        <v>9449.6200000000026</v>
      </c>
      <c r="H84" s="58"/>
      <c r="I84" s="59"/>
      <c r="J84" s="61">
        <v>174</v>
      </c>
      <c r="K84" s="62">
        <v>2809.9700000000007</v>
      </c>
      <c r="L84" s="61">
        <v>642.5</v>
      </c>
      <c r="M84" s="63">
        <v>6639.6500000000015</v>
      </c>
    </row>
    <row r="85" spans="1:13" x14ac:dyDescent="0.25">
      <c r="A85" s="95" t="s">
        <v>240</v>
      </c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7"/>
    </row>
    <row r="86" spans="1:13" x14ac:dyDescent="0.25">
      <c r="A86" s="55">
        <v>63</v>
      </c>
      <c r="B86" s="56" t="s">
        <v>241</v>
      </c>
      <c r="C86" s="57" t="s">
        <v>180</v>
      </c>
      <c r="D86" s="56" t="s">
        <v>162</v>
      </c>
      <c r="E86" s="58">
        <v>9</v>
      </c>
      <c r="F86" s="58">
        <v>1</v>
      </c>
      <c r="G86" s="59">
        <v>9</v>
      </c>
      <c r="H86" s="58"/>
      <c r="I86" s="59"/>
      <c r="J86" s="58"/>
      <c r="K86" s="59"/>
      <c r="L86" s="58">
        <v>1</v>
      </c>
      <c r="M86" s="60">
        <v>9</v>
      </c>
    </row>
    <row r="87" spans="1:13" x14ac:dyDescent="0.25">
      <c r="A87" s="55">
        <v>64</v>
      </c>
      <c r="B87" s="56" t="s">
        <v>242</v>
      </c>
      <c r="C87" s="57" t="s">
        <v>180</v>
      </c>
      <c r="D87" s="56" t="s">
        <v>162</v>
      </c>
      <c r="E87" s="58">
        <v>23.78</v>
      </c>
      <c r="F87" s="58">
        <v>1</v>
      </c>
      <c r="G87" s="59">
        <v>23.78</v>
      </c>
      <c r="H87" s="58"/>
      <c r="I87" s="59"/>
      <c r="J87" s="58"/>
      <c r="K87" s="59"/>
      <c r="L87" s="58">
        <v>1</v>
      </c>
      <c r="M87" s="60">
        <v>23.78</v>
      </c>
    </row>
    <row r="88" spans="1:13" x14ac:dyDescent="0.25">
      <c r="A88" s="55">
        <v>65</v>
      </c>
      <c r="B88" s="56" t="s">
        <v>243</v>
      </c>
      <c r="C88" s="57" t="s">
        <v>180</v>
      </c>
      <c r="D88" s="56" t="s">
        <v>162</v>
      </c>
      <c r="E88" s="58">
        <v>5.6009000000000002</v>
      </c>
      <c r="F88" s="58">
        <v>110</v>
      </c>
      <c r="G88" s="59">
        <v>616.1</v>
      </c>
      <c r="H88" s="58"/>
      <c r="I88" s="59"/>
      <c r="J88" s="58"/>
      <c r="K88" s="59"/>
      <c r="L88" s="58">
        <v>110</v>
      </c>
      <c r="M88" s="60">
        <v>616.1</v>
      </c>
    </row>
    <row r="89" spans="1:13" x14ac:dyDescent="0.25">
      <c r="A89" s="55">
        <v>66</v>
      </c>
      <c r="B89" s="56" t="s">
        <v>244</v>
      </c>
      <c r="C89" s="57" t="s">
        <v>180</v>
      </c>
      <c r="D89" s="56" t="s">
        <v>162</v>
      </c>
      <c r="E89" s="58">
        <v>63.414999999999999</v>
      </c>
      <c r="F89" s="58">
        <v>2</v>
      </c>
      <c r="G89" s="59">
        <v>126.83</v>
      </c>
      <c r="H89" s="58"/>
      <c r="I89" s="59"/>
      <c r="J89" s="58"/>
      <c r="K89" s="59"/>
      <c r="L89" s="58">
        <v>2</v>
      </c>
      <c r="M89" s="60">
        <v>126.83</v>
      </c>
    </row>
    <row r="90" spans="1:13" x14ac:dyDescent="0.25">
      <c r="A90" s="55">
        <v>67</v>
      </c>
      <c r="B90" s="56" t="s">
        <v>245</v>
      </c>
      <c r="C90" s="57" t="s">
        <v>182</v>
      </c>
      <c r="D90" s="56" t="s">
        <v>162</v>
      </c>
      <c r="E90" s="58">
        <v>2.62</v>
      </c>
      <c r="F90" s="58">
        <v>400</v>
      </c>
      <c r="G90" s="59">
        <v>1048</v>
      </c>
      <c r="H90" s="58"/>
      <c r="I90" s="59"/>
      <c r="J90" s="58">
        <v>100</v>
      </c>
      <c r="K90" s="59">
        <v>262</v>
      </c>
      <c r="L90" s="58">
        <v>300</v>
      </c>
      <c r="M90" s="60">
        <v>786</v>
      </c>
    </row>
    <row r="91" spans="1:13" x14ac:dyDescent="0.25">
      <c r="A91" s="55">
        <v>68</v>
      </c>
      <c r="B91" s="56" t="s">
        <v>247</v>
      </c>
      <c r="C91" s="57" t="s">
        <v>180</v>
      </c>
      <c r="D91" s="56" t="s">
        <v>162</v>
      </c>
      <c r="E91" s="58">
        <v>72.510000000000005</v>
      </c>
      <c r="F91" s="58">
        <v>1</v>
      </c>
      <c r="G91" s="59">
        <v>72.510000000000005</v>
      </c>
      <c r="H91" s="58"/>
      <c r="I91" s="59"/>
      <c r="J91" s="58"/>
      <c r="K91" s="59"/>
      <c r="L91" s="58">
        <v>1</v>
      </c>
      <c r="M91" s="60">
        <v>72.510000000000005</v>
      </c>
    </row>
    <row r="92" spans="1:13" x14ac:dyDescent="0.25">
      <c r="A92" s="55">
        <v>69</v>
      </c>
      <c r="B92" s="56" t="s">
        <v>248</v>
      </c>
      <c r="C92" s="57" t="s">
        <v>180</v>
      </c>
      <c r="D92" s="56" t="s">
        <v>162</v>
      </c>
      <c r="E92" s="58">
        <v>72.510000000000005</v>
      </c>
      <c r="F92" s="58">
        <v>1</v>
      </c>
      <c r="G92" s="59">
        <v>72.510000000000005</v>
      </c>
      <c r="H92" s="58"/>
      <c r="I92" s="59"/>
      <c r="J92" s="58"/>
      <c r="K92" s="59"/>
      <c r="L92" s="58">
        <v>1</v>
      </c>
      <c r="M92" s="60">
        <v>72.510000000000005</v>
      </c>
    </row>
    <row r="93" spans="1:13" x14ac:dyDescent="0.25">
      <c r="A93" s="55">
        <v>70</v>
      </c>
      <c r="B93" s="56" t="s">
        <v>249</v>
      </c>
      <c r="C93" s="57" t="s">
        <v>180</v>
      </c>
      <c r="D93" s="56" t="s">
        <v>162</v>
      </c>
      <c r="E93" s="58">
        <v>7.42</v>
      </c>
      <c r="F93" s="58">
        <v>2</v>
      </c>
      <c r="G93" s="59">
        <v>14.84</v>
      </c>
      <c r="H93" s="58"/>
      <c r="I93" s="59"/>
      <c r="J93" s="58"/>
      <c r="K93" s="59"/>
      <c r="L93" s="58">
        <v>2</v>
      </c>
      <c r="M93" s="60">
        <v>14.84</v>
      </c>
    </row>
    <row r="94" spans="1:13" x14ac:dyDescent="0.25">
      <c r="A94" s="55">
        <v>71</v>
      </c>
      <c r="B94" s="56" t="s">
        <v>250</v>
      </c>
      <c r="C94" s="57" t="s">
        <v>180</v>
      </c>
      <c r="D94" s="56" t="s">
        <v>162</v>
      </c>
      <c r="E94" s="58">
        <v>6.14</v>
      </c>
      <c r="F94" s="58">
        <v>40</v>
      </c>
      <c r="G94" s="59">
        <v>245.6</v>
      </c>
      <c r="H94" s="58"/>
      <c r="I94" s="59"/>
      <c r="J94" s="58">
        <v>10</v>
      </c>
      <c r="K94" s="59">
        <v>61.4</v>
      </c>
      <c r="L94" s="58">
        <v>30</v>
      </c>
      <c r="M94" s="60">
        <v>184.2</v>
      </c>
    </row>
    <row r="95" spans="1:13" x14ac:dyDescent="0.25">
      <c r="A95" s="55">
        <v>72</v>
      </c>
      <c r="B95" s="56" t="s">
        <v>251</v>
      </c>
      <c r="C95" s="57" t="s">
        <v>180</v>
      </c>
      <c r="D95" s="56" t="s">
        <v>162</v>
      </c>
      <c r="E95" s="58">
        <v>45.55</v>
      </c>
      <c r="F95" s="58">
        <v>6</v>
      </c>
      <c r="G95" s="59">
        <v>273.3</v>
      </c>
      <c r="H95" s="58"/>
      <c r="I95" s="59"/>
      <c r="J95" s="58"/>
      <c r="K95" s="59"/>
      <c r="L95" s="58">
        <v>6</v>
      </c>
      <c r="M95" s="60">
        <v>273.3</v>
      </c>
    </row>
    <row r="96" spans="1:13" x14ac:dyDescent="0.25">
      <c r="A96" s="55">
        <v>73</v>
      </c>
      <c r="B96" s="56" t="s">
        <v>252</v>
      </c>
      <c r="C96" s="57" t="s">
        <v>180</v>
      </c>
      <c r="D96" s="56" t="s">
        <v>162</v>
      </c>
      <c r="E96" s="58">
        <v>1.68</v>
      </c>
      <c r="F96" s="58">
        <v>6</v>
      </c>
      <c r="G96" s="59">
        <v>10.08</v>
      </c>
      <c r="H96" s="58"/>
      <c r="I96" s="59"/>
      <c r="J96" s="58"/>
      <c r="K96" s="59"/>
      <c r="L96" s="58">
        <v>6</v>
      </c>
      <c r="M96" s="60">
        <v>10.08</v>
      </c>
    </row>
    <row r="97" spans="1:13" x14ac:dyDescent="0.25">
      <c r="A97" s="55">
        <v>74</v>
      </c>
      <c r="B97" s="56" t="s">
        <v>253</v>
      </c>
      <c r="C97" s="57" t="s">
        <v>180</v>
      </c>
      <c r="D97" s="56" t="s">
        <v>162</v>
      </c>
      <c r="E97" s="58">
        <v>5.5</v>
      </c>
      <c r="F97" s="58">
        <v>7</v>
      </c>
      <c r="G97" s="59">
        <v>38.5</v>
      </c>
      <c r="H97" s="58"/>
      <c r="I97" s="59"/>
      <c r="J97" s="58">
        <v>2</v>
      </c>
      <c r="K97" s="59">
        <v>11</v>
      </c>
      <c r="L97" s="58">
        <v>5</v>
      </c>
      <c r="M97" s="60">
        <v>27.5</v>
      </c>
    </row>
    <row r="98" spans="1:13" x14ac:dyDescent="0.25">
      <c r="A98" s="55">
        <v>75</v>
      </c>
      <c r="B98" s="56" t="s">
        <v>254</v>
      </c>
      <c r="C98" s="57" t="s">
        <v>255</v>
      </c>
      <c r="D98" s="56" t="s">
        <v>162</v>
      </c>
      <c r="E98" s="58">
        <v>4.5713999999999997</v>
      </c>
      <c r="F98" s="58">
        <v>8</v>
      </c>
      <c r="G98" s="59">
        <v>32</v>
      </c>
      <c r="H98" s="58"/>
      <c r="I98" s="59"/>
      <c r="J98" s="58">
        <v>1</v>
      </c>
      <c r="K98" s="59"/>
      <c r="L98" s="58">
        <v>7</v>
      </c>
      <c r="M98" s="60">
        <v>32</v>
      </c>
    </row>
    <row r="99" spans="1:13" x14ac:dyDescent="0.25">
      <c r="A99" s="55">
        <v>76</v>
      </c>
      <c r="B99" s="56" t="s">
        <v>256</v>
      </c>
      <c r="C99" s="57" t="s">
        <v>180</v>
      </c>
      <c r="D99" s="56" t="s">
        <v>162</v>
      </c>
      <c r="E99" s="58">
        <v>1.68</v>
      </c>
      <c r="F99" s="58">
        <v>20</v>
      </c>
      <c r="G99" s="59">
        <v>33.6</v>
      </c>
      <c r="H99" s="58"/>
      <c r="I99" s="59"/>
      <c r="J99" s="58"/>
      <c r="K99" s="59"/>
      <c r="L99" s="58">
        <v>20</v>
      </c>
      <c r="M99" s="60">
        <v>33.6</v>
      </c>
    </row>
    <row r="100" spans="1:13" x14ac:dyDescent="0.25">
      <c r="A100" s="55">
        <v>77</v>
      </c>
      <c r="B100" s="56" t="s">
        <v>257</v>
      </c>
      <c r="C100" s="57" t="s">
        <v>180</v>
      </c>
      <c r="D100" s="56" t="s">
        <v>162</v>
      </c>
      <c r="E100" s="58">
        <v>1.84</v>
      </c>
      <c r="F100" s="58">
        <v>43</v>
      </c>
      <c r="G100" s="59">
        <v>78.37</v>
      </c>
      <c r="H100" s="58"/>
      <c r="I100" s="59"/>
      <c r="J100" s="58">
        <v>13</v>
      </c>
      <c r="K100" s="59">
        <v>23.17</v>
      </c>
      <c r="L100" s="58">
        <v>30</v>
      </c>
      <c r="M100" s="60">
        <v>55.2</v>
      </c>
    </row>
    <row r="101" spans="1:13" x14ac:dyDescent="0.25">
      <c r="A101" s="55">
        <v>78</v>
      </c>
      <c r="B101" s="56" t="s">
        <v>258</v>
      </c>
      <c r="C101" s="57" t="s">
        <v>180</v>
      </c>
      <c r="D101" s="56" t="s">
        <v>162</v>
      </c>
      <c r="E101" s="58"/>
      <c r="F101" s="58">
        <v>5</v>
      </c>
      <c r="G101" s="59">
        <v>5.3</v>
      </c>
      <c r="H101" s="58"/>
      <c r="I101" s="59"/>
      <c r="J101" s="58">
        <v>5</v>
      </c>
      <c r="K101" s="59">
        <v>5.3</v>
      </c>
      <c r="L101" s="58"/>
      <c r="M101" s="60"/>
    </row>
    <row r="102" spans="1:13" x14ac:dyDescent="0.25">
      <c r="A102" s="55">
        <v>79</v>
      </c>
      <c r="B102" s="56" t="s">
        <v>259</v>
      </c>
      <c r="C102" s="57" t="s">
        <v>180</v>
      </c>
      <c r="D102" s="56" t="s">
        <v>162</v>
      </c>
      <c r="E102" s="58">
        <v>2.0968</v>
      </c>
      <c r="F102" s="58">
        <v>48</v>
      </c>
      <c r="G102" s="59">
        <v>100.64</v>
      </c>
      <c r="H102" s="58"/>
      <c r="I102" s="59"/>
      <c r="J102" s="58">
        <v>8</v>
      </c>
      <c r="K102" s="59">
        <v>16.77</v>
      </c>
      <c r="L102" s="58">
        <v>40</v>
      </c>
      <c r="M102" s="60">
        <v>83.87</v>
      </c>
    </row>
    <row r="103" spans="1:13" x14ac:dyDescent="0.25">
      <c r="A103" s="55">
        <v>80</v>
      </c>
      <c r="B103" s="56" t="s">
        <v>260</v>
      </c>
      <c r="C103" s="57" t="s">
        <v>180</v>
      </c>
      <c r="D103" s="56" t="s">
        <v>162</v>
      </c>
      <c r="E103" s="58">
        <v>1.27</v>
      </c>
      <c r="F103" s="58">
        <v>68</v>
      </c>
      <c r="G103" s="59">
        <v>85.88</v>
      </c>
      <c r="H103" s="58"/>
      <c r="I103" s="59"/>
      <c r="J103" s="58">
        <v>18</v>
      </c>
      <c r="K103" s="59">
        <v>22.38</v>
      </c>
      <c r="L103" s="58">
        <v>50</v>
      </c>
      <c r="M103" s="60">
        <v>63.5</v>
      </c>
    </row>
    <row r="104" spans="1:13" x14ac:dyDescent="0.25">
      <c r="A104" s="121" t="s">
        <v>177</v>
      </c>
      <c r="B104" s="122"/>
      <c r="C104" s="57"/>
      <c r="D104" s="56"/>
      <c r="E104" s="58"/>
      <c r="F104" s="61">
        <v>769</v>
      </c>
      <c r="G104" s="62">
        <v>2886.84</v>
      </c>
      <c r="H104" s="58"/>
      <c r="I104" s="59"/>
      <c r="J104" s="61">
        <v>157</v>
      </c>
      <c r="K104" s="62">
        <v>402.02</v>
      </c>
      <c r="L104" s="61">
        <v>612</v>
      </c>
      <c r="M104" s="63">
        <v>2484.8200000000002</v>
      </c>
    </row>
    <row r="105" spans="1:13" x14ac:dyDescent="0.25">
      <c r="A105" s="95" t="s">
        <v>261</v>
      </c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7"/>
    </row>
    <row r="106" spans="1:13" x14ac:dyDescent="0.25">
      <c r="A106" s="55">
        <v>81</v>
      </c>
      <c r="B106" s="56" t="s">
        <v>262</v>
      </c>
      <c r="C106" s="57" t="s">
        <v>195</v>
      </c>
      <c r="D106" s="56" t="s">
        <v>162</v>
      </c>
      <c r="E106" s="58">
        <v>0.65959999999999996</v>
      </c>
      <c r="F106" s="58">
        <v>400</v>
      </c>
      <c r="G106" s="59">
        <v>263.83</v>
      </c>
      <c r="H106" s="58"/>
      <c r="I106" s="59"/>
      <c r="J106" s="58">
        <v>376</v>
      </c>
      <c r="K106" s="59">
        <v>248</v>
      </c>
      <c r="L106" s="58">
        <v>24</v>
      </c>
      <c r="M106" s="60">
        <v>15.829999999999984</v>
      </c>
    </row>
    <row r="107" spans="1:13" x14ac:dyDescent="0.25">
      <c r="A107" s="55">
        <v>82</v>
      </c>
      <c r="B107" s="56" t="s">
        <v>263</v>
      </c>
      <c r="C107" s="57" t="s">
        <v>264</v>
      </c>
      <c r="D107" s="56" t="s">
        <v>162</v>
      </c>
      <c r="E107" s="58">
        <v>35.031399999999998</v>
      </c>
      <c r="F107" s="58">
        <v>19.085000000000001</v>
      </c>
      <c r="G107" s="59">
        <v>668.58</v>
      </c>
      <c r="H107" s="58"/>
      <c r="I107" s="59"/>
      <c r="J107" s="58">
        <v>5.085</v>
      </c>
      <c r="K107" s="59">
        <v>178.14</v>
      </c>
      <c r="L107" s="58">
        <v>14</v>
      </c>
      <c r="M107" s="60">
        <v>490.44000000000005</v>
      </c>
    </row>
    <row r="108" spans="1:13" x14ac:dyDescent="0.25">
      <c r="A108" s="55">
        <v>83</v>
      </c>
      <c r="B108" s="56" t="s">
        <v>265</v>
      </c>
      <c r="C108" s="57" t="s">
        <v>264</v>
      </c>
      <c r="D108" s="56" t="s">
        <v>162</v>
      </c>
      <c r="E108" s="58">
        <v>327.16410000000002</v>
      </c>
      <c r="F108" s="58">
        <v>6</v>
      </c>
      <c r="G108" s="59">
        <v>1962.98</v>
      </c>
      <c r="H108" s="58"/>
      <c r="I108" s="59"/>
      <c r="J108" s="58">
        <v>0.76</v>
      </c>
      <c r="K108" s="59">
        <v>248.64</v>
      </c>
      <c r="L108" s="58">
        <v>5.24</v>
      </c>
      <c r="M108" s="60">
        <v>1714.3400000000001</v>
      </c>
    </row>
    <row r="109" spans="1:13" x14ac:dyDescent="0.25">
      <c r="A109" s="55">
        <v>84</v>
      </c>
      <c r="B109" s="56" t="s">
        <v>266</v>
      </c>
      <c r="C109" s="57" t="s">
        <v>264</v>
      </c>
      <c r="D109" s="56" t="s">
        <v>162</v>
      </c>
      <c r="E109" s="58">
        <v>220.18729999999999</v>
      </c>
      <c r="F109" s="58">
        <v>10.225</v>
      </c>
      <c r="G109" s="59">
        <v>2247.73</v>
      </c>
      <c r="H109" s="58"/>
      <c r="I109" s="59"/>
      <c r="J109" s="58">
        <v>1.2</v>
      </c>
      <c r="K109" s="59">
        <v>260.54000000000002</v>
      </c>
      <c r="L109" s="58">
        <v>9.0250000000000004</v>
      </c>
      <c r="M109" s="60">
        <v>1987.19</v>
      </c>
    </row>
    <row r="110" spans="1:13" x14ac:dyDescent="0.25">
      <c r="A110" s="55">
        <v>85</v>
      </c>
      <c r="B110" s="56" t="s">
        <v>267</v>
      </c>
      <c r="C110" s="57" t="s">
        <v>264</v>
      </c>
      <c r="D110" s="56" t="s">
        <v>162</v>
      </c>
      <c r="E110" s="58">
        <v>433.9</v>
      </c>
      <c r="F110" s="58">
        <v>6</v>
      </c>
      <c r="G110" s="59">
        <v>2603.4</v>
      </c>
      <c r="H110" s="58"/>
      <c r="I110" s="59"/>
      <c r="J110" s="58"/>
      <c r="K110" s="59"/>
      <c r="L110" s="58">
        <v>6</v>
      </c>
      <c r="M110" s="60">
        <v>2603.4</v>
      </c>
    </row>
    <row r="111" spans="1:13" x14ac:dyDescent="0.25">
      <c r="A111" s="55">
        <v>86</v>
      </c>
      <c r="B111" s="56" t="s">
        <v>269</v>
      </c>
      <c r="C111" s="57" t="s">
        <v>264</v>
      </c>
      <c r="D111" s="56" t="s">
        <v>162</v>
      </c>
      <c r="E111" s="58">
        <v>239.97669999999999</v>
      </c>
      <c r="F111" s="58">
        <v>3.2349999999999999</v>
      </c>
      <c r="G111" s="59">
        <v>776.33</v>
      </c>
      <c r="H111" s="58"/>
      <c r="I111" s="59"/>
      <c r="J111" s="58">
        <v>0.23499999999999999</v>
      </c>
      <c r="K111" s="59">
        <v>56.4</v>
      </c>
      <c r="L111" s="58">
        <v>3</v>
      </c>
      <c r="M111" s="60">
        <v>719.93000000000006</v>
      </c>
    </row>
    <row r="112" spans="1:13" x14ac:dyDescent="0.25">
      <c r="A112" s="55">
        <v>87</v>
      </c>
      <c r="B112" s="56" t="s">
        <v>270</v>
      </c>
      <c r="C112" s="57" t="s">
        <v>264</v>
      </c>
      <c r="D112" s="56" t="s">
        <v>162</v>
      </c>
      <c r="E112" s="58">
        <v>194.41</v>
      </c>
      <c r="F112" s="58">
        <v>5.0199999999999996</v>
      </c>
      <c r="G112" s="59">
        <v>976.11</v>
      </c>
      <c r="H112" s="58"/>
      <c r="I112" s="59"/>
      <c r="J112" s="58">
        <v>3.02</v>
      </c>
      <c r="K112" s="59">
        <v>587.29</v>
      </c>
      <c r="L112" s="58">
        <v>1.9999999999999996</v>
      </c>
      <c r="M112" s="60">
        <v>388.82000000000005</v>
      </c>
    </row>
    <row r="113" spans="1:13" x14ac:dyDescent="0.25">
      <c r="A113" s="55">
        <v>88</v>
      </c>
      <c r="B113" s="56" t="s">
        <v>271</v>
      </c>
      <c r="C113" s="57" t="s">
        <v>195</v>
      </c>
      <c r="D113" s="56" t="s">
        <v>162</v>
      </c>
      <c r="E113" s="58">
        <v>0.62090000000000001</v>
      </c>
      <c r="F113" s="58">
        <v>2201</v>
      </c>
      <c r="G113" s="59">
        <v>1366.49</v>
      </c>
      <c r="H113" s="58"/>
      <c r="I113" s="59"/>
      <c r="J113" s="58">
        <v>1209</v>
      </c>
      <c r="K113" s="59">
        <v>750.6</v>
      </c>
      <c r="L113" s="58">
        <v>992</v>
      </c>
      <c r="M113" s="60">
        <v>615.89</v>
      </c>
    </row>
    <row r="114" spans="1:13" x14ac:dyDescent="0.25">
      <c r="A114" s="55">
        <v>89</v>
      </c>
      <c r="B114" s="56" t="s">
        <v>272</v>
      </c>
      <c r="C114" s="57" t="s">
        <v>264</v>
      </c>
      <c r="D114" s="56" t="s">
        <v>162</v>
      </c>
      <c r="E114" s="58">
        <v>315.166</v>
      </c>
      <c r="F114" s="58">
        <v>5.7640000000000002</v>
      </c>
      <c r="G114" s="59">
        <v>1816.88</v>
      </c>
      <c r="H114" s="58"/>
      <c r="I114" s="59"/>
      <c r="J114" s="58">
        <v>0.94399999999999995</v>
      </c>
      <c r="K114" s="59">
        <v>297.77999999999997</v>
      </c>
      <c r="L114" s="58">
        <v>4.82</v>
      </c>
      <c r="M114" s="60">
        <v>1519.1000000000001</v>
      </c>
    </row>
    <row r="115" spans="1:13" x14ac:dyDescent="0.25">
      <c r="A115" s="121" t="s">
        <v>177</v>
      </c>
      <c r="B115" s="122"/>
      <c r="C115" s="57"/>
      <c r="D115" s="56"/>
      <c r="E115" s="58"/>
      <c r="F115" s="61">
        <v>2656.3290000000002</v>
      </c>
      <c r="G115" s="62">
        <v>12682.330000000002</v>
      </c>
      <c r="H115" s="58"/>
      <c r="I115" s="59"/>
      <c r="J115" s="61">
        <v>1596.2439999999999</v>
      </c>
      <c r="K115" s="62">
        <v>2627.3899999999994</v>
      </c>
      <c r="L115" s="61">
        <v>1060.0850000000003</v>
      </c>
      <c r="M115" s="63">
        <v>10054.940000000002</v>
      </c>
    </row>
    <row r="116" spans="1:13" x14ac:dyDescent="0.25">
      <c r="A116" s="95" t="s">
        <v>273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7"/>
    </row>
    <row r="117" spans="1:13" x14ac:dyDescent="0.25">
      <c r="A117" s="55">
        <v>90</v>
      </c>
      <c r="B117" s="56" t="s">
        <v>275</v>
      </c>
      <c r="C117" s="57" t="s">
        <v>229</v>
      </c>
      <c r="D117" s="56" t="s">
        <v>162</v>
      </c>
      <c r="E117" s="58">
        <v>4.5831</v>
      </c>
      <c r="F117" s="58">
        <v>175</v>
      </c>
      <c r="G117" s="59">
        <v>802.64</v>
      </c>
      <c r="H117" s="58"/>
      <c r="I117" s="59"/>
      <c r="J117" s="58">
        <v>52</v>
      </c>
      <c r="K117" s="59">
        <v>238.92</v>
      </c>
      <c r="L117" s="58">
        <v>123</v>
      </c>
      <c r="M117" s="60">
        <v>563.72</v>
      </c>
    </row>
    <row r="118" spans="1:13" x14ac:dyDescent="0.25">
      <c r="A118" s="55">
        <v>91</v>
      </c>
      <c r="B118" s="56" t="s">
        <v>276</v>
      </c>
      <c r="C118" s="57" t="s">
        <v>229</v>
      </c>
      <c r="D118" s="56" t="s">
        <v>162</v>
      </c>
      <c r="E118" s="58">
        <v>4.6109999999999998</v>
      </c>
      <c r="F118" s="58">
        <v>100</v>
      </c>
      <c r="G118" s="59">
        <v>461.1</v>
      </c>
      <c r="H118" s="58"/>
      <c r="I118" s="59"/>
      <c r="J118" s="58"/>
      <c r="K118" s="59"/>
      <c r="L118" s="58">
        <v>100</v>
      </c>
      <c r="M118" s="60">
        <v>461.1</v>
      </c>
    </row>
    <row r="119" spans="1:13" x14ac:dyDescent="0.25">
      <c r="A119" s="55">
        <v>92</v>
      </c>
      <c r="B119" s="56" t="s">
        <v>277</v>
      </c>
      <c r="C119" s="57" t="s">
        <v>229</v>
      </c>
      <c r="D119" s="56" t="s">
        <v>162</v>
      </c>
      <c r="E119" s="58"/>
      <c r="F119" s="58">
        <v>60</v>
      </c>
      <c r="G119" s="59">
        <v>181.27</v>
      </c>
      <c r="H119" s="58"/>
      <c r="I119" s="59"/>
      <c r="J119" s="58">
        <v>60</v>
      </c>
      <c r="K119" s="59">
        <v>181.27</v>
      </c>
      <c r="L119" s="58"/>
      <c r="M119" s="60"/>
    </row>
    <row r="120" spans="1:13" x14ac:dyDescent="0.25">
      <c r="A120" s="55">
        <v>93</v>
      </c>
      <c r="B120" s="56" t="s">
        <v>278</v>
      </c>
      <c r="C120" s="57" t="s">
        <v>229</v>
      </c>
      <c r="D120" s="56" t="s">
        <v>162</v>
      </c>
      <c r="E120" s="58">
        <v>3.1682999999999999</v>
      </c>
      <c r="F120" s="58">
        <v>830</v>
      </c>
      <c r="G120" s="59">
        <v>2629.68</v>
      </c>
      <c r="H120" s="58"/>
      <c r="I120" s="59"/>
      <c r="J120" s="58">
        <v>120</v>
      </c>
      <c r="K120" s="59">
        <v>380.2</v>
      </c>
      <c r="L120" s="58">
        <v>710</v>
      </c>
      <c r="M120" s="60">
        <v>2249.48</v>
      </c>
    </row>
    <row r="121" spans="1:13" x14ac:dyDescent="0.25">
      <c r="A121" s="55">
        <v>94</v>
      </c>
      <c r="B121" s="56" t="s">
        <v>279</v>
      </c>
      <c r="C121" s="57" t="s">
        <v>229</v>
      </c>
      <c r="D121" s="56" t="s">
        <v>162</v>
      </c>
      <c r="E121" s="58">
        <v>3.3780000000000001</v>
      </c>
      <c r="F121" s="58">
        <v>4000</v>
      </c>
      <c r="G121" s="59">
        <v>13512</v>
      </c>
      <c r="H121" s="58"/>
      <c r="I121" s="59"/>
      <c r="J121" s="58">
        <v>76</v>
      </c>
      <c r="K121" s="59">
        <v>256.73</v>
      </c>
      <c r="L121" s="58">
        <v>3924</v>
      </c>
      <c r="M121" s="60">
        <v>13255.27</v>
      </c>
    </row>
    <row r="122" spans="1:13" x14ac:dyDescent="0.25">
      <c r="A122" s="55">
        <v>95</v>
      </c>
      <c r="B122" s="56" t="s">
        <v>280</v>
      </c>
      <c r="C122" s="57" t="s">
        <v>229</v>
      </c>
      <c r="D122" s="56" t="s">
        <v>162</v>
      </c>
      <c r="E122" s="58"/>
      <c r="F122" s="58">
        <v>20</v>
      </c>
      <c r="G122" s="59">
        <v>63.4</v>
      </c>
      <c r="H122" s="58"/>
      <c r="I122" s="59"/>
      <c r="J122" s="58">
        <v>20</v>
      </c>
      <c r="K122" s="59">
        <v>63.4</v>
      </c>
      <c r="L122" s="58"/>
      <c r="M122" s="60"/>
    </row>
    <row r="123" spans="1:13" x14ac:dyDescent="0.25">
      <c r="A123" s="55">
        <v>96</v>
      </c>
      <c r="B123" s="56" t="s">
        <v>281</v>
      </c>
      <c r="C123" s="57" t="s">
        <v>229</v>
      </c>
      <c r="D123" s="56" t="s">
        <v>162</v>
      </c>
      <c r="E123" s="58">
        <v>5.63</v>
      </c>
      <c r="F123" s="58">
        <v>1600</v>
      </c>
      <c r="G123" s="59">
        <v>9008</v>
      </c>
      <c r="H123" s="58"/>
      <c r="I123" s="59"/>
      <c r="J123" s="58">
        <v>297</v>
      </c>
      <c r="K123" s="59">
        <v>1672.11</v>
      </c>
      <c r="L123" s="58">
        <v>1303</v>
      </c>
      <c r="M123" s="60">
        <v>7335.89</v>
      </c>
    </row>
    <row r="124" spans="1:13" x14ac:dyDescent="0.25">
      <c r="A124" s="55">
        <v>97</v>
      </c>
      <c r="B124" s="56" t="s">
        <v>282</v>
      </c>
      <c r="C124" s="57" t="s">
        <v>229</v>
      </c>
      <c r="D124" s="56" t="s">
        <v>162</v>
      </c>
      <c r="E124" s="58">
        <v>2.3544999999999998</v>
      </c>
      <c r="F124" s="58">
        <v>300</v>
      </c>
      <c r="G124" s="59">
        <v>706.35</v>
      </c>
      <c r="H124" s="58"/>
      <c r="I124" s="59"/>
      <c r="J124" s="58">
        <v>80</v>
      </c>
      <c r="K124" s="59">
        <v>188.36</v>
      </c>
      <c r="L124" s="58">
        <v>220</v>
      </c>
      <c r="M124" s="60">
        <v>517.99</v>
      </c>
    </row>
    <row r="125" spans="1:13" x14ac:dyDescent="0.25">
      <c r="A125" s="55">
        <v>98</v>
      </c>
      <c r="B125" s="56" t="s">
        <v>283</v>
      </c>
      <c r="C125" s="57" t="s">
        <v>229</v>
      </c>
      <c r="D125" s="56" t="s">
        <v>162</v>
      </c>
      <c r="E125" s="58">
        <v>2.3544999999999998</v>
      </c>
      <c r="F125" s="58">
        <v>300</v>
      </c>
      <c r="G125" s="59">
        <v>706.35</v>
      </c>
      <c r="H125" s="58"/>
      <c r="I125" s="59"/>
      <c r="J125" s="58"/>
      <c r="K125" s="59"/>
      <c r="L125" s="58">
        <v>300</v>
      </c>
      <c r="M125" s="60">
        <v>706.35</v>
      </c>
    </row>
    <row r="126" spans="1:13" x14ac:dyDescent="0.25">
      <c r="A126" s="55">
        <v>99</v>
      </c>
      <c r="B126" s="56" t="s">
        <v>284</v>
      </c>
      <c r="C126" s="57" t="s">
        <v>229</v>
      </c>
      <c r="D126" s="56" t="s">
        <v>162</v>
      </c>
      <c r="E126" s="58">
        <v>55.79</v>
      </c>
      <c r="F126" s="58">
        <v>243</v>
      </c>
      <c r="G126" s="59">
        <v>13556.97</v>
      </c>
      <c r="H126" s="58"/>
      <c r="I126" s="59"/>
      <c r="J126" s="58">
        <v>116</v>
      </c>
      <c r="K126" s="59">
        <v>6471.64</v>
      </c>
      <c r="L126" s="58">
        <v>127</v>
      </c>
      <c r="M126" s="60">
        <v>7085.329999999999</v>
      </c>
    </row>
    <row r="127" spans="1:13" x14ac:dyDescent="0.25">
      <c r="A127" s="55">
        <v>100</v>
      </c>
      <c r="B127" s="56" t="s">
        <v>285</v>
      </c>
      <c r="C127" s="57" t="s">
        <v>229</v>
      </c>
      <c r="D127" s="56" t="s">
        <v>162</v>
      </c>
      <c r="E127" s="58">
        <v>55.27</v>
      </c>
      <c r="F127" s="58">
        <v>250</v>
      </c>
      <c r="G127" s="59">
        <v>13817.5</v>
      </c>
      <c r="H127" s="58"/>
      <c r="I127" s="59"/>
      <c r="J127" s="58"/>
      <c r="K127" s="59"/>
      <c r="L127" s="58">
        <v>250</v>
      </c>
      <c r="M127" s="60">
        <v>13817.5</v>
      </c>
    </row>
    <row r="128" spans="1:13" x14ac:dyDescent="0.25">
      <c r="A128" s="55">
        <v>101</v>
      </c>
      <c r="B128" s="56" t="s">
        <v>287</v>
      </c>
      <c r="C128" s="57" t="s">
        <v>229</v>
      </c>
      <c r="D128" s="56" t="s">
        <v>162</v>
      </c>
      <c r="E128" s="58">
        <v>25.05</v>
      </c>
      <c r="F128" s="58">
        <v>460</v>
      </c>
      <c r="G128" s="59">
        <v>11523</v>
      </c>
      <c r="H128" s="58"/>
      <c r="I128" s="59"/>
      <c r="J128" s="58">
        <v>110</v>
      </c>
      <c r="K128" s="59">
        <v>2755.5</v>
      </c>
      <c r="L128" s="58">
        <v>350</v>
      </c>
      <c r="M128" s="60">
        <v>8767.5</v>
      </c>
    </row>
    <row r="129" spans="1:13" x14ac:dyDescent="0.25">
      <c r="A129" s="55">
        <v>102</v>
      </c>
      <c r="B129" s="56" t="s">
        <v>288</v>
      </c>
      <c r="C129" s="57" t="s">
        <v>229</v>
      </c>
      <c r="D129" s="56" t="s">
        <v>162</v>
      </c>
      <c r="E129" s="58">
        <v>23.771000000000001</v>
      </c>
      <c r="F129" s="58">
        <v>250</v>
      </c>
      <c r="G129" s="59">
        <v>5942.75</v>
      </c>
      <c r="H129" s="58"/>
      <c r="I129" s="59"/>
      <c r="J129" s="58"/>
      <c r="K129" s="59"/>
      <c r="L129" s="58">
        <v>250</v>
      </c>
      <c r="M129" s="60">
        <v>5942.75</v>
      </c>
    </row>
    <row r="130" spans="1:13" x14ac:dyDescent="0.25">
      <c r="A130" s="55">
        <v>103</v>
      </c>
      <c r="B130" s="56" t="s">
        <v>290</v>
      </c>
      <c r="C130" s="57" t="s">
        <v>229</v>
      </c>
      <c r="D130" s="56" t="s">
        <v>162</v>
      </c>
      <c r="E130" s="58">
        <v>121.545</v>
      </c>
      <c r="F130" s="58">
        <v>220</v>
      </c>
      <c r="G130" s="59">
        <v>26739.9</v>
      </c>
      <c r="H130" s="58"/>
      <c r="I130" s="59"/>
      <c r="J130" s="58"/>
      <c r="K130" s="59"/>
      <c r="L130" s="58">
        <v>220</v>
      </c>
      <c r="M130" s="60">
        <v>26739.9</v>
      </c>
    </row>
    <row r="131" spans="1:13" x14ac:dyDescent="0.25">
      <c r="A131" s="55">
        <v>104</v>
      </c>
      <c r="B131" s="56" t="s">
        <v>291</v>
      </c>
      <c r="C131" s="57" t="s">
        <v>229</v>
      </c>
      <c r="D131" s="56" t="s">
        <v>162</v>
      </c>
      <c r="E131" s="58">
        <v>121.545</v>
      </c>
      <c r="F131" s="58">
        <v>480</v>
      </c>
      <c r="G131" s="59">
        <v>58341.599999999999</v>
      </c>
      <c r="H131" s="58"/>
      <c r="I131" s="59"/>
      <c r="J131" s="58"/>
      <c r="K131" s="59"/>
      <c r="L131" s="58">
        <v>480</v>
      </c>
      <c r="M131" s="60">
        <v>58341.599999999999</v>
      </c>
    </row>
    <row r="132" spans="1:13" x14ac:dyDescent="0.25">
      <c r="A132" s="55">
        <v>105</v>
      </c>
      <c r="B132" s="56" t="s">
        <v>292</v>
      </c>
      <c r="C132" s="57" t="s">
        <v>229</v>
      </c>
      <c r="D132" s="56" t="s">
        <v>162</v>
      </c>
      <c r="E132" s="58">
        <v>121.041</v>
      </c>
      <c r="F132" s="58">
        <v>80</v>
      </c>
      <c r="G132" s="59">
        <v>9696.5300000000007</v>
      </c>
      <c r="H132" s="58"/>
      <c r="I132" s="59"/>
      <c r="J132" s="58">
        <v>70</v>
      </c>
      <c r="K132" s="59">
        <v>8486.1200000000008</v>
      </c>
      <c r="L132" s="58">
        <v>10</v>
      </c>
      <c r="M132" s="60">
        <v>1210.4099999999999</v>
      </c>
    </row>
    <row r="133" spans="1:13" x14ac:dyDescent="0.25">
      <c r="A133" s="55">
        <v>106</v>
      </c>
      <c r="B133" s="56" t="s">
        <v>293</v>
      </c>
      <c r="C133" s="57" t="s">
        <v>229</v>
      </c>
      <c r="D133" s="56" t="s">
        <v>162</v>
      </c>
      <c r="E133" s="58">
        <v>121.425</v>
      </c>
      <c r="F133" s="58">
        <v>190</v>
      </c>
      <c r="G133" s="59">
        <v>23070.75</v>
      </c>
      <c r="H133" s="58"/>
      <c r="I133" s="59"/>
      <c r="J133" s="58">
        <v>50</v>
      </c>
      <c r="K133" s="59">
        <v>6071.25</v>
      </c>
      <c r="L133" s="58">
        <v>140</v>
      </c>
      <c r="M133" s="60">
        <v>16999.5</v>
      </c>
    </row>
    <row r="134" spans="1:13" x14ac:dyDescent="0.25">
      <c r="A134" s="55">
        <v>107</v>
      </c>
      <c r="B134" s="56" t="s">
        <v>297</v>
      </c>
      <c r="C134" s="57" t="s">
        <v>229</v>
      </c>
      <c r="D134" s="56" t="s">
        <v>162</v>
      </c>
      <c r="E134" s="58">
        <v>12.831300000000001</v>
      </c>
      <c r="F134" s="58">
        <v>977</v>
      </c>
      <c r="G134" s="59">
        <v>12545.59</v>
      </c>
      <c r="H134" s="58"/>
      <c r="I134" s="59"/>
      <c r="J134" s="58">
        <v>578</v>
      </c>
      <c r="K134" s="59">
        <v>7425.9</v>
      </c>
      <c r="L134" s="58">
        <v>399</v>
      </c>
      <c r="M134" s="60">
        <v>5119.6900000000005</v>
      </c>
    </row>
    <row r="135" spans="1:13" ht="15.75" thickBot="1" x14ac:dyDescent="0.3">
      <c r="A135" s="98" t="s">
        <v>177</v>
      </c>
      <c r="B135" s="99"/>
      <c r="C135" s="64"/>
      <c r="D135" s="65"/>
      <c r="E135" s="66"/>
      <c r="F135" s="67">
        <v>10535</v>
      </c>
      <c r="G135" s="68">
        <v>203305.38</v>
      </c>
      <c r="H135" s="66"/>
      <c r="I135" s="69"/>
      <c r="J135" s="67">
        <v>1629</v>
      </c>
      <c r="K135" s="68">
        <v>34191.4</v>
      </c>
      <c r="L135" s="67">
        <v>8906</v>
      </c>
      <c r="M135" s="70">
        <v>169113.98</v>
      </c>
    </row>
    <row r="136" spans="1:13" ht="16.5" thickTop="1" thickBot="1" x14ac:dyDescent="0.3">
      <c r="A136" s="123" t="s">
        <v>122</v>
      </c>
      <c r="B136" s="124"/>
      <c r="C136" s="46"/>
      <c r="D136" s="47"/>
      <c r="E136" s="48"/>
      <c r="F136" s="48">
        <f>SUM(F135,F115,F104,F84,F41,F38,F31)</f>
        <v>15050.929</v>
      </c>
      <c r="G136" s="48">
        <f t="shared" ref="G136:M136" si="0">SUM(G135,G115,G104,G84,G41,G38,G31)</f>
        <v>230167.47</v>
      </c>
      <c r="H136" s="48">
        <f t="shared" si="0"/>
        <v>0</v>
      </c>
      <c r="I136" s="48">
        <f t="shared" si="0"/>
        <v>0</v>
      </c>
      <c r="J136" s="48">
        <f t="shared" si="0"/>
        <v>3626.2739999999999</v>
      </c>
      <c r="K136" s="48">
        <f t="shared" si="0"/>
        <v>40377.85</v>
      </c>
      <c r="L136" s="48">
        <f t="shared" si="0"/>
        <v>11424.655000000001</v>
      </c>
      <c r="M136" s="48">
        <f t="shared" si="0"/>
        <v>189789.62000000002</v>
      </c>
    </row>
    <row r="137" spans="1:13" x14ac:dyDescent="0.25">
      <c r="A137" s="28"/>
      <c r="B137" s="29"/>
      <c r="C137" s="30"/>
      <c r="D137" s="29"/>
      <c r="E137" s="31"/>
      <c r="F137" s="31"/>
      <c r="G137" s="32"/>
      <c r="H137" s="31"/>
      <c r="I137" s="32"/>
      <c r="J137" s="31"/>
      <c r="K137" s="32"/>
      <c r="L137" s="31"/>
      <c r="M137" s="32"/>
    </row>
    <row r="138" spans="1:13" x14ac:dyDescent="0.25">
      <c r="A138" s="28"/>
      <c r="B138" s="51" t="s">
        <v>141</v>
      </c>
      <c r="C138" s="52"/>
      <c r="D138" s="51"/>
      <c r="E138" s="53"/>
      <c r="F138" s="53" t="s">
        <v>298</v>
      </c>
      <c r="G138" s="32"/>
      <c r="H138" s="31"/>
      <c r="I138" s="32"/>
      <c r="J138" s="31"/>
      <c r="K138" s="32"/>
      <c r="L138" s="31"/>
      <c r="M138" s="32"/>
    </row>
    <row r="139" spans="1:13" x14ac:dyDescent="0.25">
      <c r="A139" s="28"/>
      <c r="B139" s="51"/>
      <c r="C139" s="52"/>
      <c r="D139" s="51"/>
      <c r="E139" s="53"/>
      <c r="F139" s="53"/>
      <c r="G139" s="32"/>
      <c r="H139" s="31"/>
      <c r="I139" s="32"/>
      <c r="J139" s="31"/>
      <c r="K139" s="32"/>
      <c r="L139" s="31"/>
      <c r="M139" s="32"/>
    </row>
    <row r="140" spans="1:13" x14ac:dyDescent="0.25">
      <c r="A140" s="28"/>
      <c r="B140" s="51" t="s">
        <v>142</v>
      </c>
      <c r="C140" s="52"/>
      <c r="D140" s="51"/>
      <c r="E140" s="53"/>
      <c r="F140" s="53" t="s">
        <v>144</v>
      </c>
      <c r="G140" s="32"/>
      <c r="H140" s="31"/>
      <c r="I140" s="32"/>
      <c r="J140" s="31"/>
      <c r="K140" s="32"/>
      <c r="L140" s="31"/>
      <c r="M140" s="32"/>
    </row>
    <row r="141" spans="1:13" x14ac:dyDescent="0.25">
      <c r="A141" s="28"/>
      <c r="B141" s="51"/>
      <c r="C141" s="52"/>
      <c r="D141" s="51"/>
      <c r="E141" s="53"/>
      <c r="F141" s="53"/>
      <c r="G141" s="32"/>
      <c r="H141" s="31"/>
      <c r="I141" s="32"/>
      <c r="J141" s="31"/>
      <c r="K141" s="32"/>
      <c r="L141" s="31"/>
      <c r="M141" s="32"/>
    </row>
    <row r="142" spans="1:13" x14ac:dyDescent="0.25">
      <c r="A142" s="28"/>
      <c r="B142" s="51" t="s">
        <v>299</v>
      </c>
      <c r="C142" s="52"/>
      <c r="D142" s="51"/>
      <c r="E142" s="53"/>
      <c r="F142" s="53" t="s">
        <v>300</v>
      </c>
      <c r="G142" s="32"/>
      <c r="H142" s="31"/>
      <c r="I142" s="32"/>
      <c r="J142" s="31"/>
      <c r="K142" s="32"/>
      <c r="L142" s="31"/>
      <c r="M142" s="32"/>
    </row>
  </sheetData>
  <mergeCells count="37">
    <mergeCell ref="A4:B4"/>
    <mergeCell ref="A5:B5"/>
    <mergeCell ref="A10:M10"/>
    <mergeCell ref="A11:M11"/>
    <mergeCell ref="J13:J14"/>
    <mergeCell ref="K13:K14"/>
    <mergeCell ref="L13:L14"/>
    <mergeCell ref="M13:M14"/>
    <mergeCell ref="I1:L1"/>
    <mergeCell ref="A15:M15"/>
    <mergeCell ref="A31:B31"/>
    <mergeCell ref="A32:M32"/>
    <mergeCell ref="A12:A14"/>
    <mergeCell ref="B12:B14"/>
    <mergeCell ref="C12:C14"/>
    <mergeCell ref="D12:D14"/>
    <mergeCell ref="E12:E14"/>
    <mergeCell ref="F12:G12"/>
    <mergeCell ref="H12:I12"/>
    <mergeCell ref="J12:K12"/>
    <mergeCell ref="L12:M12"/>
    <mergeCell ref="F13:F14"/>
    <mergeCell ref="G13:G14"/>
    <mergeCell ref="H13:H14"/>
    <mergeCell ref="I13:I14"/>
    <mergeCell ref="A105:M105"/>
    <mergeCell ref="A116:M116"/>
    <mergeCell ref="A136:B136"/>
    <mergeCell ref="A38:B38"/>
    <mergeCell ref="A84:B84"/>
    <mergeCell ref="A104:B104"/>
    <mergeCell ref="A115:B115"/>
    <mergeCell ref="A135:B135"/>
    <mergeCell ref="A39:M39"/>
    <mergeCell ref="A41:B41"/>
    <mergeCell ref="A42:M42"/>
    <mergeCell ref="A85:M85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M156"/>
  <sheetViews>
    <sheetView workbookViewId="0">
      <selection activeCell="I27" sqref="I27"/>
    </sheetView>
  </sheetViews>
  <sheetFormatPr defaultRowHeight="15" x14ac:dyDescent="0.25"/>
  <cols>
    <col min="1" max="1" width="6.5703125" customWidth="1"/>
    <col min="2" max="2" width="28.85546875" customWidth="1"/>
    <col min="5" max="5" width="9.28515625" bestFit="1" customWidth="1"/>
    <col min="6" max="6" width="11" customWidth="1"/>
    <col min="7" max="7" width="9.28515625" customWidth="1"/>
    <col min="8" max="11" width="9.28515625" bestFit="1" customWidth="1"/>
    <col min="12" max="12" width="9.5703125" bestFit="1" customWidth="1"/>
  </cols>
  <sheetData>
    <row r="1" spans="1:13" x14ac:dyDescent="0.25">
      <c r="A1" s="13"/>
      <c r="B1" s="13"/>
      <c r="C1" s="14"/>
      <c r="I1" s="112" t="s">
        <v>125</v>
      </c>
      <c r="J1" s="112"/>
      <c r="K1" s="112"/>
      <c r="L1" s="112"/>
    </row>
    <row r="2" spans="1:13" x14ac:dyDescent="0.25">
      <c r="A2" s="15"/>
      <c r="B2" s="13"/>
      <c r="C2" s="14"/>
      <c r="I2" s="13" t="s">
        <v>126</v>
      </c>
      <c r="J2" s="16"/>
      <c r="K2" s="13"/>
      <c r="L2" s="13"/>
    </row>
    <row r="3" spans="1:13" x14ac:dyDescent="0.25">
      <c r="A3" s="13"/>
      <c r="B3" s="13"/>
      <c r="C3" s="14"/>
      <c r="I3" s="13" t="s">
        <v>127</v>
      </c>
      <c r="J3" s="16"/>
      <c r="K3" s="13"/>
      <c r="L3" s="13"/>
    </row>
    <row r="4" spans="1:13" x14ac:dyDescent="0.25">
      <c r="A4" s="112" t="s">
        <v>132</v>
      </c>
      <c r="B4" s="112"/>
      <c r="C4" s="14"/>
      <c r="I4" s="13" t="s">
        <v>128</v>
      </c>
      <c r="J4" s="16"/>
      <c r="K4" s="13"/>
      <c r="L4" s="13"/>
    </row>
    <row r="5" spans="1:13" x14ac:dyDescent="0.25">
      <c r="A5" s="113" t="s">
        <v>133</v>
      </c>
      <c r="B5" s="113"/>
      <c r="C5" s="14"/>
      <c r="I5" s="13" t="s">
        <v>129</v>
      </c>
      <c r="J5" s="16"/>
      <c r="K5" s="13"/>
      <c r="L5" s="13"/>
    </row>
    <row r="6" spans="1:13" x14ac:dyDescent="0.25">
      <c r="A6" s="13" t="s">
        <v>130</v>
      </c>
      <c r="B6" s="17"/>
      <c r="C6" s="18"/>
      <c r="D6" s="13"/>
      <c r="E6" s="16"/>
      <c r="F6" s="13"/>
      <c r="G6" s="13"/>
    </row>
    <row r="7" spans="1:13" x14ac:dyDescent="0.25">
      <c r="A7" s="25"/>
      <c r="B7" s="17"/>
      <c r="C7" s="18"/>
      <c r="D7" s="13"/>
      <c r="E7" s="16"/>
      <c r="F7" s="13"/>
      <c r="G7" s="13"/>
    </row>
    <row r="8" spans="1:13" x14ac:dyDescent="0.25">
      <c r="A8" s="13"/>
      <c r="B8" s="17"/>
      <c r="C8" s="18"/>
      <c r="D8" s="13"/>
      <c r="E8" s="16"/>
      <c r="F8" s="13"/>
      <c r="G8" s="13"/>
    </row>
    <row r="9" spans="1:13" x14ac:dyDescent="0.25">
      <c r="A9" s="13"/>
      <c r="B9" s="13"/>
      <c r="C9" s="14"/>
      <c r="D9" s="13"/>
      <c r="E9" s="16"/>
      <c r="F9" s="13"/>
      <c r="G9" s="13"/>
    </row>
    <row r="10" spans="1:13" x14ac:dyDescent="0.25">
      <c r="A10" s="114" t="s">
        <v>131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</row>
    <row r="11" spans="1:13" ht="15.75" thickBot="1" x14ac:dyDescent="0.3">
      <c r="A11" s="114" t="s">
        <v>147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x14ac:dyDescent="0.25">
      <c r="A12" s="115" t="s">
        <v>148</v>
      </c>
      <c r="B12" s="118" t="s">
        <v>149</v>
      </c>
      <c r="C12" s="118" t="s">
        <v>150</v>
      </c>
      <c r="D12" s="118" t="s">
        <v>151</v>
      </c>
      <c r="E12" s="118" t="s">
        <v>152</v>
      </c>
      <c r="F12" s="109" t="s">
        <v>153</v>
      </c>
      <c r="G12" s="110"/>
      <c r="H12" s="109" t="s">
        <v>154</v>
      </c>
      <c r="I12" s="110"/>
      <c r="J12" s="109" t="s">
        <v>155</v>
      </c>
      <c r="K12" s="110"/>
      <c r="L12" s="109" t="s">
        <v>156</v>
      </c>
      <c r="M12" s="111"/>
    </row>
    <row r="13" spans="1:13" x14ac:dyDescent="0.25">
      <c r="A13" s="116"/>
      <c r="B13" s="119"/>
      <c r="C13" s="119"/>
      <c r="D13" s="119"/>
      <c r="E13" s="119"/>
      <c r="F13" s="104" t="s">
        <v>157</v>
      </c>
      <c r="G13" s="104" t="s">
        <v>158</v>
      </c>
      <c r="H13" s="104" t="s">
        <v>157</v>
      </c>
      <c r="I13" s="104" t="s">
        <v>158</v>
      </c>
      <c r="J13" s="104" t="s">
        <v>157</v>
      </c>
      <c r="K13" s="104" t="s">
        <v>158</v>
      </c>
      <c r="L13" s="104" t="s">
        <v>157</v>
      </c>
      <c r="M13" s="106" t="s">
        <v>158</v>
      </c>
    </row>
    <row r="14" spans="1:13" x14ac:dyDescent="0.25">
      <c r="A14" s="117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7"/>
    </row>
    <row r="15" spans="1:13" ht="26.25" customHeight="1" x14ac:dyDescent="0.25">
      <c r="A15" s="95" t="s">
        <v>159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7"/>
    </row>
    <row r="16" spans="1:13" ht="15" customHeight="1" x14ac:dyDescent="0.25">
      <c r="A16" s="33">
        <v>1</v>
      </c>
      <c r="B16" s="34" t="s">
        <v>160</v>
      </c>
      <c r="C16" s="35" t="s">
        <v>161</v>
      </c>
      <c r="D16" s="34" t="s">
        <v>162</v>
      </c>
      <c r="E16" s="36">
        <v>29.980399999999999</v>
      </c>
      <c r="F16" s="36">
        <v>5</v>
      </c>
      <c r="G16" s="37">
        <v>149.9</v>
      </c>
      <c r="H16" s="36"/>
      <c r="I16" s="37"/>
      <c r="J16" s="36">
        <v>0.4</v>
      </c>
      <c r="K16" s="37">
        <v>11.99</v>
      </c>
      <c r="L16" s="36">
        <v>4.5999999999999996</v>
      </c>
      <c r="M16" s="38">
        <v>137.91</v>
      </c>
    </row>
    <row r="17" spans="1:13" ht="23.25" customHeight="1" x14ac:dyDescent="0.25">
      <c r="A17" s="33">
        <v>2</v>
      </c>
      <c r="B17" s="34" t="s">
        <v>163</v>
      </c>
      <c r="C17" s="35" t="s">
        <v>161</v>
      </c>
      <c r="D17" s="34" t="s">
        <v>162</v>
      </c>
      <c r="E17" s="36">
        <v>40.020000000000003</v>
      </c>
      <c r="F17" s="36">
        <v>1</v>
      </c>
      <c r="G17" s="37">
        <v>40.020000000000003</v>
      </c>
      <c r="H17" s="36"/>
      <c r="I17" s="37"/>
      <c r="J17" s="36"/>
      <c r="K17" s="37"/>
      <c r="L17" s="36">
        <v>1</v>
      </c>
      <c r="M17" s="38">
        <v>40.020000000000003</v>
      </c>
    </row>
    <row r="18" spans="1:13" ht="13.5" customHeight="1" x14ac:dyDescent="0.25">
      <c r="A18" s="33">
        <v>3</v>
      </c>
      <c r="B18" s="34" t="s">
        <v>164</v>
      </c>
      <c r="C18" s="35" t="s">
        <v>161</v>
      </c>
      <c r="D18" s="34" t="s">
        <v>162</v>
      </c>
      <c r="E18" s="36">
        <v>12.8188</v>
      </c>
      <c r="F18" s="36">
        <v>2</v>
      </c>
      <c r="G18" s="37">
        <v>25.64</v>
      </c>
      <c r="H18" s="36"/>
      <c r="I18" s="37"/>
      <c r="J18" s="36">
        <v>0.4</v>
      </c>
      <c r="K18" s="37">
        <v>5.13</v>
      </c>
      <c r="L18" s="36">
        <v>1.6</v>
      </c>
      <c r="M18" s="38">
        <v>20.51</v>
      </c>
    </row>
    <row r="19" spans="1:13" ht="13.5" customHeight="1" x14ac:dyDescent="0.25">
      <c r="A19" s="33">
        <v>4</v>
      </c>
      <c r="B19" s="34" t="s">
        <v>165</v>
      </c>
      <c r="C19" s="35" t="s">
        <v>161</v>
      </c>
      <c r="D19" s="34" t="s">
        <v>162</v>
      </c>
      <c r="E19" s="36">
        <v>54.362499999999997</v>
      </c>
      <c r="F19" s="36">
        <v>5</v>
      </c>
      <c r="G19" s="37">
        <v>271.81</v>
      </c>
      <c r="H19" s="36"/>
      <c r="I19" s="37"/>
      <c r="J19" s="36">
        <v>0.2</v>
      </c>
      <c r="K19" s="37">
        <v>10.87</v>
      </c>
      <c r="L19" s="36">
        <v>4.8</v>
      </c>
      <c r="M19" s="38">
        <v>260.94</v>
      </c>
    </row>
    <row r="20" spans="1:13" ht="13.5" customHeight="1" x14ac:dyDescent="0.25">
      <c r="A20" s="33">
        <v>5</v>
      </c>
      <c r="B20" s="34" t="s">
        <v>166</v>
      </c>
      <c r="C20" s="35" t="s">
        <v>161</v>
      </c>
      <c r="D20" s="34" t="s">
        <v>162</v>
      </c>
      <c r="E20" s="36">
        <v>20.75</v>
      </c>
      <c r="F20" s="36">
        <v>7</v>
      </c>
      <c r="G20" s="37">
        <v>145.25</v>
      </c>
      <c r="H20" s="36"/>
      <c r="I20" s="37"/>
      <c r="J20" s="36">
        <v>0.4</v>
      </c>
      <c r="K20" s="37">
        <v>8.3000000000000007</v>
      </c>
      <c r="L20" s="36">
        <v>6.6</v>
      </c>
      <c r="M20" s="38">
        <v>136.94999999999999</v>
      </c>
    </row>
    <row r="21" spans="1:13" ht="13.5" customHeight="1" x14ac:dyDescent="0.25">
      <c r="A21" s="33">
        <v>6</v>
      </c>
      <c r="B21" s="34" t="s">
        <v>167</v>
      </c>
      <c r="C21" s="35" t="s">
        <v>161</v>
      </c>
      <c r="D21" s="34" t="s">
        <v>162</v>
      </c>
      <c r="E21" s="36">
        <v>30.04</v>
      </c>
      <c r="F21" s="36">
        <v>1</v>
      </c>
      <c r="G21" s="37">
        <v>30.04</v>
      </c>
      <c r="H21" s="36"/>
      <c r="I21" s="37"/>
      <c r="J21" s="36"/>
      <c r="K21" s="37"/>
      <c r="L21" s="36">
        <v>1</v>
      </c>
      <c r="M21" s="38">
        <v>30.04</v>
      </c>
    </row>
    <row r="22" spans="1:13" ht="23.25" customHeight="1" x14ac:dyDescent="0.25">
      <c r="A22" s="33">
        <v>7</v>
      </c>
      <c r="B22" s="34" t="s">
        <v>168</v>
      </c>
      <c r="C22" s="35" t="s">
        <v>161</v>
      </c>
      <c r="D22" s="34" t="s">
        <v>162</v>
      </c>
      <c r="E22" s="36">
        <v>31.65</v>
      </c>
      <c r="F22" s="36">
        <v>1</v>
      </c>
      <c r="G22" s="37">
        <v>31.65</v>
      </c>
      <c r="H22" s="36"/>
      <c r="I22" s="37"/>
      <c r="J22" s="36"/>
      <c r="K22" s="37"/>
      <c r="L22" s="36">
        <v>1</v>
      </c>
      <c r="M22" s="38">
        <v>31.65</v>
      </c>
    </row>
    <row r="23" spans="1:13" ht="23.25" customHeight="1" x14ac:dyDescent="0.25">
      <c r="A23" s="33">
        <v>8</v>
      </c>
      <c r="B23" s="34" t="s">
        <v>169</v>
      </c>
      <c r="C23" s="35" t="s">
        <v>161</v>
      </c>
      <c r="D23" s="34" t="s">
        <v>162</v>
      </c>
      <c r="E23" s="36">
        <v>18.994</v>
      </c>
      <c r="F23" s="36">
        <v>7.9</v>
      </c>
      <c r="G23" s="37">
        <v>150.06</v>
      </c>
      <c r="H23" s="36"/>
      <c r="I23" s="37"/>
      <c r="J23" s="36">
        <v>1.2</v>
      </c>
      <c r="K23" s="37">
        <v>22.8</v>
      </c>
      <c r="L23" s="36">
        <v>6.7</v>
      </c>
      <c r="M23" s="38">
        <v>127.26</v>
      </c>
    </row>
    <row r="24" spans="1:13" ht="16.5" customHeight="1" x14ac:dyDescent="0.25">
      <c r="A24" s="33">
        <v>9</v>
      </c>
      <c r="B24" s="34" t="s">
        <v>170</v>
      </c>
      <c r="C24" s="35" t="s">
        <v>161</v>
      </c>
      <c r="D24" s="34" t="s">
        <v>162</v>
      </c>
      <c r="E24" s="36">
        <v>14.145</v>
      </c>
      <c r="F24" s="36">
        <v>2.8</v>
      </c>
      <c r="G24" s="37">
        <v>39.61</v>
      </c>
      <c r="H24" s="36"/>
      <c r="I24" s="37"/>
      <c r="J24" s="36">
        <v>0.8</v>
      </c>
      <c r="K24" s="37">
        <v>11.32</v>
      </c>
      <c r="L24" s="36">
        <v>1.9999999999999998</v>
      </c>
      <c r="M24" s="38">
        <v>28.29</v>
      </c>
    </row>
    <row r="25" spans="1:13" ht="22.5" customHeight="1" x14ac:dyDescent="0.25">
      <c r="A25" s="33">
        <v>10</v>
      </c>
      <c r="B25" s="34" t="s">
        <v>171</v>
      </c>
      <c r="C25" s="35" t="s">
        <v>161</v>
      </c>
      <c r="D25" s="34" t="s">
        <v>162</v>
      </c>
      <c r="E25" s="36">
        <v>21.0778</v>
      </c>
      <c r="F25" s="36">
        <v>1</v>
      </c>
      <c r="G25" s="37">
        <v>21.08</v>
      </c>
      <c r="H25" s="36"/>
      <c r="I25" s="37"/>
      <c r="J25" s="36">
        <v>0.1</v>
      </c>
      <c r="K25" s="37">
        <v>2.11</v>
      </c>
      <c r="L25" s="36">
        <v>0.9</v>
      </c>
      <c r="M25" s="38">
        <v>18.97</v>
      </c>
    </row>
    <row r="26" spans="1:13" ht="15" customHeight="1" x14ac:dyDescent="0.25">
      <c r="A26" s="33">
        <v>11</v>
      </c>
      <c r="B26" s="34" t="s">
        <v>172</v>
      </c>
      <c r="C26" s="35" t="s">
        <v>161</v>
      </c>
      <c r="D26" s="34" t="s">
        <v>162</v>
      </c>
      <c r="E26" s="36">
        <v>46.212000000000003</v>
      </c>
      <c r="F26" s="36">
        <v>3</v>
      </c>
      <c r="G26" s="37">
        <v>138.63999999999999</v>
      </c>
      <c r="H26" s="36"/>
      <c r="I26" s="37"/>
      <c r="J26" s="36">
        <v>0.5</v>
      </c>
      <c r="K26" s="37">
        <v>23.11</v>
      </c>
      <c r="L26" s="36">
        <v>2.5</v>
      </c>
      <c r="M26" s="38">
        <v>115.52999999999999</v>
      </c>
    </row>
    <row r="27" spans="1:13" ht="25.5" customHeight="1" x14ac:dyDescent="0.25">
      <c r="A27" s="33">
        <v>12</v>
      </c>
      <c r="B27" s="34" t="s">
        <v>173</v>
      </c>
      <c r="C27" s="35" t="s">
        <v>161</v>
      </c>
      <c r="D27" s="34" t="s">
        <v>162</v>
      </c>
      <c r="E27" s="36">
        <v>54.74</v>
      </c>
      <c r="F27" s="36">
        <v>1</v>
      </c>
      <c r="G27" s="37">
        <v>54.74</v>
      </c>
      <c r="H27" s="36"/>
      <c r="I27" s="37"/>
      <c r="J27" s="36"/>
      <c r="K27" s="37"/>
      <c r="L27" s="36">
        <v>1</v>
      </c>
      <c r="M27" s="38">
        <v>54.74</v>
      </c>
    </row>
    <row r="28" spans="1:13" ht="46.5" customHeight="1" x14ac:dyDescent="0.25">
      <c r="A28" s="33">
        <v>13</v>
      </c>
      <c r="B28" s="34" t="s">
        <v>174</v>
      </c>
      <c r="C28" s="35" t="s">
        <v>161</v>
      </c>
      <c r="D28" s="34" t="s">
        <v>162</v>
      </c>
      <c r="E28" s="36">
        <v>37.700000000000003</v>
      </c>
      <c r="F28" s="36">
        <v>3</v>
      </c>
      <c r="G28" s="37">
        <v>113.1</v>
      </c>
      <c r="H28" s="36"/>
      <c r="I28" s="37"/>
      <c r="J28" s="36">
        <v>1</v>
      </c>
      <c r="K28" s="37">
        <v>37.700000000000003</v>
      </c>
      <c r="L28" s="36">
        <v>2</v>
      </c>
      <c r="M28" s="38">
        <v>75.399999999999991</v>
      </c>
    </row>
    <row r="29" spans="1:13" ht="46.5" customHeight="1" x14ac:dyDescent="0.25">
      <c r="A29" s="33">
        <v>14</v>
      </c>
      <c r="B29" s="34" t="s">
        <v>175</v>
      </c>
      <c r="C29" s="35" t="s">
        <v>161</v>
      </c>
      <c r="D29" s="34" t="s">
        <v>162</v>
      </c>
      <c r="E29" s="36">
        <v>82.623500000000007</v>
      </c>
      <c r="F29" s="36">
        <v>4</v>
      </c>
      <c r="G29" s="37">
        <v>330.49</v>
      </c>
      <c r="H29" s="36"/>
      <c r="I29" s="37"/>
      <c r="J29" s="36">
        <v>0.6</v>
      </c>
      <c r="K29" s="37">
        <v>49.57</v>
      </c>
      <c r="L29" s="36">
        <v>3.4</v>
      </c>
      <c r="M29" s="38">
        <v>280.92</v>
      </c>
    </row>
    <row r="30" spans="1:13" ht="46.5" customHeight="1" x14ac:dyDescent="0.25">
      <c r="A30" s="33">
        <v>15</v>
      </c>
      <c r="B30" s="34" t="s">
        <v>176</v>
      </c>
      <c r="C30" s="35" t="s">
        <v>161</v>
      </c>
      <c r="D30" s="34" t="s">
        <v>162</v>
      </c>
      <c r="E30" s="36">
        <v>18.515000000000001</v>
      </c>
      <c r="F30" s="36">
        <v>2</v>
      </c>
      <c r="G30" s="37">
        <v>37.03</v>
      </c>
      <c r="H30" s="36"/>
      <c r="I30" s="37"/>
      <c r="J30" s="36"/>
      <c r="K30" s="37"/>
      <c r="L30" s="36">
        <v>2</v>
      </c>
      <c r="M30" s="38">
        <v>37.03</v>
      </c>
    </row>
    <row r="31" spans="1:13" ht="46.5" customHeight="1" x14ac:dyDescent="0.25">
      <c r="A31" s="95" t="s">
        <v>177</v>
      </c>
      <c r="B31" s="125"/>
      <c r="C31" s="35"/>
      <c r="D31" s="34"/>
      <c r="E31" s="36"/>
      <c r="F31" s="36"/>
      <c r="G31" s="39">
        <v>1579.0599999999997</v>
      </c>
      <c r="H31" s="36"/>
      <c r="I31" s="37"/>
      <c r="J31" s="36"/>
      <c r="K31" s="39">
        <v>182.89999999999998</v>
      </c>
      <c r="L31" s="36"/>
      <c r="M31" s="40">
        <v>1396.1599999999999</v>
      </c>
    </row>
    <row r="32" spans="1:13" ht="46.5" customHeight="1" x14ac:dyDescent="0.25">
      <c r="A32" s="95" t="s">
        <v>178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7"/>
    </row>
    <row r="33" spans="1:13" ht="46.5" customHeight="1" x14ac:dyDescent="0.25">
      <c r="A33" s="33">
        <v>16</v>
      </c>
      <c r="B33" s="34" t="s">
        <v>179</v>
      </c>
      <c r="C33" s="35" t="s">
        <v>180</v>
      </c>
      <c r="D33" s="34" t="s">
        <v>162</v>
      </c>
      <c r="E33" s="36">
        <v>4.4649999999999999</v>
      </c>
      <c r="F33" s="36">
        <v>17.04</v>
      </c>
      <c r="G33" s="37">
        <v>76.11</v>
      </c>
      <c r="H33" s="36"/>
      <c r="I33" s="37"/>
      <c r="J33" s="36">
        <v>15.04</v>
      </c>
      <c r="K33" s="37">
        <v>67.180000000000007</v>
      </c>
      <c r="L33" s="36">
        <v>2</v>
      </c>
      <c r="M33" s="38">
        <v>8.9299999999999926</v>
      </c>
    </row>
    <row r="34" spans="1:13" ht="46.5" customHeight="1" x14ac:dyDescent="0.25">
      <c r="A34" s="33">
        <v>17</v>
      </c>
      <c r="B34" s="34" t="s">
        <v>181</v>
      </c>
      <c r="C34" s="35" t="s">
        <v>182</v>
      </c>
      <c r="D34" s="34" t="s">
        <v>162</v>
      </c>
      <c r="E34" s="36"/>
      <c r="F34" s="36">
        <v>130</v>
      </c>
      <c r="G34" s="37">
        <v>179.02</v>
      </c>
      <c r="H34" s="36"/>
      <c r="I34" s="37"/>
      <c r="J34" s="36">
        <v>130</v>
      </c>
      <c r="K34" s="37">
        <v>179.02</v>
      </c>
      <c r="L34" s="36"/>
      <c r="M34" s="38"/>
    </row>
    <row r="35" spans="1:13" ht="46.5" customHeight="1" x14ac:dyDescent="0.25">
      <c r="A35" s="33">
        <v>18</v>
      </c>
      <c r="B35" s="34" t="s">
        <v>183</v>
      </c>
      <c r="C35" s="35" t="s">
        <v>180</v>
      </c>
      <c r="D35" s="34" t="s">
        <v>162</v>
      </c>
      <c r="E35" s="36">
        <v>1.9018999999999999</v>
      </c>
      <c r="F35" s="36">
        <v>82</v>
      </c>
      <c r="G35" s="37">
        <v>155.96</v>
      </c>
      <c r="H35" s="36"/>
      <c r="I35" s="37"/>
      <c r="J35" s="36">
        <v>25</v>
      </c>
      <c r="K35" s="37">
        <v>47.55</v>
      </c>
      <c r="L35" s="36">
        <v>57</v>
      </c>
      <c r="M35" s="38">
        <v>108.41000000000001</v>
      </c>
    </row>
    <row r="36" spans="1:13" ht="46.5" customHeight="1" x14ac:dyDescent="0.25">
      <c r="A36" s="33">
        <v>19</v>
      </c>
      <c r="B36" s="34" t="s">
        <v>184</v>
      </c>
      <c r="C36" s="35" t="s">
        <v>180</v>
      </c>
      <c r="D36" s="34" t="s">
        <v>162</v>
      </c>
      <c r="E36" s="36">
        <v>1.1890000000000001</v>
      </c>
      <c r="F36" s="36">
        <v>80</v>
      </c>
      <c r="G36" s="37">
        <v>95.1</v>
      </c>
      <c r="H36" s="36"/>
      <c r="I36" s="37"/>
      <c r="J36" s="36">
        <v>70</v>
      </c>
      <c r="K36" s="37">
        <v>83.21</v>
      </c>
      <c r="L36" s="36">
        <v>10</v>
      </c>
      <c r="M36" s="38">
        <v>11.89</v>
      </c>
    </row>
    <row r="37" spans="1:13" ht="46.5" customHeight="1" x14ac:dyDescent="0.25">
      <c r="A37" s="33">
        <v>20</v>
      </c>
      <c r="B37" s="34" t="s">
        <v>185</v>
      </c>
      <c r="C37" s="35" t="s">
        <v>180</v>
      </c>
      <c r="D37" s="34" t="s">
        <v>162</v>
      </c>
      <c r="E37" s="36">
        <v>2.0329999999999999</v>
      </c>
      <c r="F37" s="36">
        <v>20</v>
      </c>
      <c r="G37" s="37">
        <v>40.659999999999997</v>
      </c>
      <c r="H37" s="36"/>
      <c r="I37" s="37"/>
      <c r="J37" s="36">
        <v>10</v>
      </c>
      <c r="K37" s="37">
        <v>20.329999999999998</v>
      </c>
      <c r="L37" s="36">
        <v>10</v>
      </c>
      <c r="M37" s="38">
        <v>20.329999999999998</v>
      </c>
    </row>
    <row r="38" spans="1:13" ht="46.5" customHeight="1" x14ac:dyDescent="0.25">
      <c r="A38" s="33">
        <v>21</v>
      </c>
      <c r="B38" s="34" t="s">
        <v>186</v>
      </c>
      <c r="C38" s="35" t="s">
        <v>180</v>
      </c>
      <c r="D38" s="34" t="s">
        <v>162</v>
      </c>
      <c r="E38" s="36">
        <v>1.4265000000000001</v>
      </c>
      <c r="F38" s="36">
        <v>180</v>
      </c>
      <c r="G38" s="37">
        <v>256.77</v>
      </c>
      <c r="H38" s="36"/>
      <c r="I38" s="37"/>
      <c r="J38" s="36">
        <v>30</v>
      </c>
      <c r="K38" s="37">
        <v>42.8</v>
      </c>
      <c r="L38" s="36">
        <v>150</v>
      </c>
      <c r="M38" s="38">
        <v>213.96999999999997</v>
      </c>
    </row>
    <row r="39" spans="1:13" ht="46.5" customHeight="1" x14ac:dyDescent="0.25">
      <c r="A39" s="95" t="s">
        <v>177</v>
      </c>
      <c r="B39" s="125"/>
      <c r="C39" s="35"/>
      <c r="D39" s="34"/>
      <c r="E39" s="36"/>
      <c r="F39" s="36"/>
      <c r="G39" s="39">
        <v>803.62</v>
      </c>
      <c r="H39" s="36"/>
      <c r="I39" s="37"/>
      <c r="J39" s="36"/>
      <c r="K39" s="39">
        <v>440.09</v>
      </c>
      <c r="L39" s="36"/>
      <c r="M39" s="40">
        <v>363.53000000000003</v>
      </c>
    </row>
    <row r="40" spans="1:13" ht="46.5" customHeight="1" x14ac:dyDescent="0.25">
      <c r="A40" s="95" t="s">
        <v>187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7"/>
    </row>
    <row r="41" spans="1:13" ht="11.25" customHeight="1" x14ac:dyDescent="0.25">
      <c r="A41" s="33">
        <v>22</v>
      </c>
      <c r="B41" s="34" t="s">
        <v>188</v>
      </c>
      <c r="C41" s="35" t="s">
        <v>189</v>
      </c>
      <c r="D41" s="34" t="s">
        <v>162</v>
      </c>
      <c r="E41" s="36">
        <v>20.9025</v>
      </c>
      <c r="F41" s="36">
        <v>17</v>
      </c>
      <c r="G41" s="37">
        <v>355.36</v>
      </c>
      <c r="H41" s="36"/>
      <c r="I41" s="37"/>
      <c r="J41" s="36">
        <v>13</v>
      </c>
      <c r="K41" s="37">
        <v>271.75</v>
      </c>
      <c r="L41" s="36">
        <v>4</v>
      </c>
      <c r="M41" s="38">
        <v>83.610000000000014</v>
      </c>
    </row>
    <row r="42" spans="1:13" ht="11.25" customHeight="1" x14ac:dyDescent="0.25">
      <c r="A42" s="95" t="s">
        <v>177</v>
      </c>
      <c r="B42" s="125"/>
      <c r="C42" s="35"/>
      <c r="D42" s="34"/>
      <c r="E42" s="36"/>
      <c r="F42" s="36"/>
      <c r="G42" s="39">
        <v>355.36</v>
      </c>
      <c r="H42" s="36"/>
      <c r="I42" s="37"/>
      <c r="J42" s="36"/>
      <c r="K42" s="39">
        <v>271.75</v>
      </c>
      <c r="L42" s="36"/>
      <c r="M42" s="40">
        <v>83.610000000000014</v>
      </c>
    </row>
    <row r="43" spans="1:13" ht="42.75" customHeight="1" x14ac:dyDescent="0.25">
      <c r="A43" s="95" t="s">
        <v>190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7"/>
    </row>
    <row r="44" spans="1:13" ht="42.75" customHeight="1" x14ac:dyDescent="0.25">
      <c r="A44" s="33">
        <v>23</v>
      </c>
      <c r="B44" s="34" t="s">
        <v>191</v>
      </c>
      <c r="C44" s="35" t="s">
        <v>192</v>
      </c>
      <c r="D44" s="34" t="s">
        <v>162</v>
      </c>
      <c r="E44" s="36">
        <v>5.0111999999999997</v>
      </c>
      <c r="F44" s="36">
        <v>34</v>
      </c>
      <c r="G44" s="37">
        <v>170.38</v>
      </c>
      <c r="H44" s="36"/>
      <c r="I44" s="37"/>
      <c r="J44" s="36"/>
      <c r="K44" s="37"/>
      <c r="L44" s="36">
        <v>34</v>
      </c>
      <c r="M44" s="38">
        <v>170.38</v>
      </c>
    </row>
    <row r="45" spans="1:13" ht="27" customHeight="1" x14ac:dyDescent="0.25">
      <c r="A45" s="33">
        <v>24</v>
      </c>
      <c r="B45" s="34" t="s">
        <v>193</v>
      </c>
      <c r="C45" s="35" t="s">
        <v>189</v>
      </c>
      <c r="D45" s="34" t="s">
        <v>162</v>
      </c>
      <c r="E45" s="36">
        <v>104.99</v>
      </c>
      <c r="F45" s="36">
        <v>1</v>
      </c>
      <c r="G45" s="37">
        <v>104.99</v>
      </c>
      <c r="H45" s="36"/>
      <c r="I45" s="37"/>
      <c r="J45" s="36"/>
      <c r="K45" s="37"/>
      <c r="L45" s="36">
        <v>1</v>
      </c>
      <c r="M45" s="38">
        <v>104.99</v>
      </c>
    </row>
    <row r="46" spans="1:13" ht="27" customHeight="1" x14ac:dyDescent="0.25">
      <c r="A46" s="33">
        <v>25</v>
      </c>
      <c r="B46" s="34" t="s">
        <v>194</v>
      </c>
      <c r="C46" s="35" t="s">
        <v>195</v>
      </c>
      <c r="D46" s="34" t="s">
        <v>162</v>
      </c>
      <c r="E46" s="36">
        <v>0.34649999999999997</v>
      </c>
      <c r="F46" s="36">
        <v>60</v>
      </c>
      <c r="G46" s="37">
        <v>20.79</v>
      </c>
      <c r="H46" s="36"/>
      <c r="I46" s="37"/>
      <c r="J46" s="36"/>
      <c r="K46" s="37"/>
      <c r="L46" s="36">
        <v>60</v>
      </c>
      <c r="M46" s="38">
        <v>20.79</v>
      </c>
    </row>
    <row r="47" spans="1:13" ht="27" customHeight="1" x14ac:dyDescent="0.25">
      <c r="A47" s="33">
        <v>26</v>
      </c>
      <c r="B47" s="34" t="s">
        <v>196</v>
      </c>
      <c r="C47" s="35" t="s">
        <v>192</v>
      </c>
      <c r="D47" s="34" t="s">
        <v>162</v>
      </c>
      <c r="E47" s="36">
        <v>2.3573</v>
      </c>
      <c r="F47" s="36">
        <v>36</v>
      </c>
      <c r="G47" s="37">
        <v>85.22</v>
      </c>
      <c r="H47" s="36"/>
      <c r="I47" s="37"/>
      <c r="J47" s="36">
        <v>10</v>
      </c>
      <c r="K47" s="37">
        <v>23.93</v>
      </c>
      <c r="L47" s="36">
        <v>26</v>
      </c>
      <c r="M47" s="38">
        <v>61.29</v>
      </c>
    </row>
    <row r="48" spans="1:13" ht="12" customHeight="1" x14ac:dyDescent="0.25">
      <c r="A48" s="33">
        <v>27</v>
      </c>
      <c r="B48" s="34" t="s">
        <v>197</v>
      </c>
      <c r="C48" s="35" t="s">
        <v>161</v>
      </c>
      <c r="D48" s="34" t="s">
        <v>162</v>
      </c>
      <c r="E48" s="36">
        <v>19.09</v>
      </c>
      <c r="F48" s="36">
        <v>15</v>
      </c>
      <c r="G48" s="37">
        <v>286.35000000000002</v>
      </c>
      <c r="H48" s="36"/>
      <c r="I48" s="37"/>
      <c r="J48" s="36"/>
      <c r="K48" s="37"/>
      <c r="L48" s="36">
        <v>15</v>
      </c>
      <c r="M48" s="38">
        <v>286.35000000000002</v>
      </c>
    </row>
    <row r="49" spans="1:13" ht="11.25" customHeight="1" x14ac:dyDescent="0.25">
      <c r="A49" s="33">
        <v>28</v>
      </c>
      <c r="B49" s="34" t="s">
        <v>198</v>
      </c>
      <c r="C49" s="35" t="s">
        <v>192</v>
      </c>
      <c r="D49" s="34" t="s">
        <v>162</v>
      </c>
      <c r="E49" s="36">
        <v>47.08</v>
      </c>
      <c r="F49" s="36">
        <v>2</v>
      </c>
      <c r="G49" s="37">
        <v>94.16</v>
      </c>
      <c r="H49" s="36"/>
      <c r="I49" s="37"/>
      <c r="J49" s="36"/>
      <c r="K49" s="37"/>
      <c r="L49" s="36">
        <v>2</v>
      </c>
      <c r="M49" s="38">
        <v>94.16</v>
      </c>
    </row>
    <row r="50" spans="1:13" ht="11.25" customHeight="1" x14ac:dyDescent="0.25">
      <c r="A50" s="33">
        <v>29</v>
      </c>
      <c r="B50" s="34" t="s">
        <v>199</v>
      </c>
      <c r="C50" s="35" t="s">
        <v>195</v>
      </c>
      <c r="D50" s="34" t="s">
        <v>162</v>
      </c>
      <c r="E50" s="36">
        <v>0.34239999999999998</v>
      </c>
      <c r="F50" s="36">
        <v>100</v>
      </c>
      <c r="G50" s="37">
        <v>34.24</v>
      </c>
      <c r="H50" s="36"/>
      <c r="I50" s="37"/>
      <c r="J50" s="36"/>
      <c r="K50" s="37"/>
      <c r="L50" s="36">
        <v>100</v>
      </c>
      <c r="M50" s="38">
        <v>34.24</v>
      </c>
    </row>
    <row r="51" spans="1:13" ht="26.25" customHeight="1" x14ac:dyDescent="0.25">
      <c r="A51" s="33">
        <v>30</v>
      </c>
      <c r="B51" s="34" t="s">
        <v>200</v>
      </c>
      <c r="C51" s="35" t="s">
        <v>192</v>
      </c>
      <c r="D51" s="34" t="s">
        <v>162</v>
      </c>
      <c r="E51" s="36">
        <v>0.91900000000000004</v>
      </c>
      <c r="F51" s="36">
        <v>10</v>
      </c>
      <c r="G51" s="37">
        <v>9.19</v>
      </c>
      <c r="H51" s="36"/>
      <c r="I51" s="37"/>
      <c r="J51" s="36"/>
      <c r="K51" s="37"/>
      <c r="L51" s="36">
        <v>10</v>
      </c>
      <c r="M51" s="38">
        <v>9.19</v>
      </c>
    </row>
    <row r="52" spans="1:13" ht="11.25" customHeight="1" x14ac:dyDescent="0.25">
      <c r="A52" s="33">
        <v>31</v>
      </c>
      <c r="B52" s="34" t="s">
        <v>201</v>
      </c>
      <c r="C52" s="35" t="s">
        <v>192</v>
      </c>
      <c r="D52" s="34" t="s">
        <v>162</v>
      </c>
      <c r="E52" s="36">
        <v>3.5512999999999999</v>
      </c>
      <c r="F52" s="36">
        <v>10</v>
      </c>
      <c r="G52" s="37">
        <v>35.51</v>
      </c>
      <c r="H52" s="36"/>
      <c r="I52" s="37"/>
      <c r="J52" s="36">
        <v>2</v>
      </c>
      <c r="K52" s="37">
        <v>7.1</v>
      </c>
      <c r="L52" s="36">
        <v>8</v>
      </c>
      <c r="M52" s="38">
        <v>28.409999999999997</v>
      </c>
    </row>
    <row r="53" spans="1:13" ht="11.25" customHeight="1" x14ac:dyDescent="0.25">
      <c r="A53" s="33">
        <v>32</v>
      </c>
      <c r="B53" s="34" t="s">
        <v>202</v>
      </c>
      <c r="C53" s="35" t="s">
        <v>192</v>
      </c>
      <c r="D53" s="34" t="s">
        <v>162</v>
      </c>
      <c r="E53" s="36">
        <v>1.198</v>
      </c>
      <c r="F53" s="36">
        <v>10</v>
      </c>
      <c r="G53" s="37">
        <v>11.98</v>
      </c>
      <c r="H53" s="36"/>
      <c r="I53" s="37"/>
      <c r="J53" s="36"/>
      <c r="K53" s="37"/>
      <c r="L53" s="36">
        <v>10</v>
      </c>
      <c r="M53" s="38">
        <v>11.98</v>
      </c>
    </row>
    <row r="54" spans="1:13" x14ac:dyDescent="0.25">
      <c r="A54" s="33">
        <v>33</v>
      </c>
      <c r="B54" s="34" t="s">
        <v>203</v>
      </c>
      <c r="C54" s="35" t="s">
        <v>161</v>
      </c>
      <c r="D54" s="34" t="s">
        <v>162</v>
      </c>
      <c r="E54" s="36">
        <v>16.27</v>
      </c>
      <c r="F54" s="36">
        <v>10</v>
      </c>
      <c r="G54" s="37">
        <v>162.69999999999999</v>
      </c>
      <c r="H54" s="36"/>
      <c r="I54" s="37"/>
      <c r="J54" s="36"/>
      <c r="K54" s="37"/>
      <c r="L54" s="36">
        <v>10</v>
      </c>
      <c r="M54" s="38">
        <v>162.69999999999999</v>
      </c>
    </row>
    <row r="55" spans="1:13" x14ac:dyDescent="0.25">
      <c r="A55" s="33">
        <v>34</v>
      </c>
      <c r="B55" s="34" t="s">
        <v>204</v>
      </c>
      <c r="C55" s="35" t="s">
        <v>161</v>
      </c>
      <c r="D55" s="34" t="s">
        <v>162</v>
      </c>
      <c r="E55" s="36">
        <v>176.55</v>
      </c>
      <c r="F55" s="36">
        <v>3</v>
      </c>
      <c r="G55" s="37">
        <v>529.65</v>
      </c>
      <c r="H55" s="36"/>
      <c r="I55" s="37"/>
      <c r="J55" s="36"/>
      <c r="K55" s="37"/>
      <c r="L55" s="36">
        <v>3</v>
      </c>
      <c r="M55" s="38">
        <v>529.65</v>
      </c>
    </row>
    <row r="56" spans="1:13" x14ac:dyDescent="0.25">
      <c r="A56" s="33">
        <v>35</v>
      </c>
      <c r="B56" s="34" t="s">
        <v>205</v>
      </c>
      <c r="C56" s="35" t="s">
        <v>189</v>
      </c>
      <c r="D56" s="34" t="s">
        <v>162</v>
      </c>
      <c r="E56" s="36">
        <v>12.88</v>
      </c>
      <c r="F56" s="36">
        <v>14</v>
      </c>
      <c r="G56" s="37">
        <v>180.32</v>
      </c>
      <c r="H56" s="36"/>
      <c r="I56" s="37"/>
      <c r="J56" s="36"/>
      <c r="K56" s="37"/>
      <c r="L56" s="36">
        <v>14</v>
      </c>
      <c r="M56" s="38">
        <v>180.32</v>
      </c>
    </row>
    <row r="57" spans="1:13" x14ac:dyDescent="0.25">
      <c r="A57" s="33">
        <v>36</v>
      </c>
      <c r="B57" s="34" t="s">
        <v>206</v>
      </c>
      <c r="C57" s="35" t="s">
        <v>192</v>
      </c>
      <c r="D57" s="34" t="s">
        <v>162</v>
      </c>
      <c r="E57" s="36"/>
      <c r="F57" s="36">
        <v>10</v>
      </c>
      <c r="G57" s="37">
        <v>17.89</v>
      </c>
      <c r="H57" s="36"/>
      <c r="I57" s="37"/>
      <c r="J57" s="36">
        <v>10</v>
      </c>
      <c r="K57" s="37">
        <v>17.89</v>
      </c>
      <c r="L57" s="36"/>
      <c r="M57" s="38"/>
    </row>
    <row r="58" spans="1:13" x14ac:dyDescent="0.25">
      <c r="A58" s="33">
        <v>37</v>
      </c>
      <c r="B58" s="34" t="s">
        <v>207</v>
      </c>
      <c r="C58" s="35" t="s">
        <v>192</v>
      </c>
      <c r="D58" s="34" t="s">
        <v>162</v>
      </c>
      <c r="E58" s="36">
        <v>1.7549999999999999</v>
      </c>
      <c r="F58" s="36">
        <v>20</v>
      </c>
      <c r="G58" s="37">
        <v>35.1</v>
      </c>
      <c r="H58" s="36"/>
      <c r="I58" s="37"/>
      <c r="J58" s="36"/>
      <c r="K58" s="37"/>
      <c r="L58" s="36">
        <v>20</v>
      </c>
      <c r="M58" s="38">
        <v>35.1</v>
      </c>
    </row>
    <row r="59" spans="1:13" ht="23.25" x14ac:dyDescent="0.25">
      <c r="A59" s="33">
        <v>38</v>
      </c>
      <c r="B59" s="34" t="s">
        <v>208</v>
      </c>
      <c r="C59" s="35" t="s">
        <v>161</v>
      </c>
      <c r="D59" s="34" t="s">
        <v>162</v>
      </c>
      <c r="E59" s="36">
        <v>21.72</v>
      </c>
      <c r="F59" s="36">
        <v>5</v>
      </c>
      <c r="G59" s="37">
        <v>108.6</v>
      </c>
      <c r="H59" s="36"/>
      <c r="I59" s="37"/>
      <c r="J59" s="36">
        <v>0.5</v>
      </c>
      <c r="K59" s="37">
        <v>10.86</v>
      </c>
      <c r="L59" s="36">
        <v>4.5</v>
      </c>
      <c r="M59" s="38">
        <v>97.74</v>
      </c>
    </row>
    <row r="60" spans="1:13" x14ac:dyDescent="0.25">
      <c r="A60" s="33">
        <v>39</v>
      </c>
      <c r="B60" s="34" t="s">
        <v>209</v>
      </c>
      <c r="C60" s="35" t="s">
        <v>192</v>
      </c>
      <c r="D60" s="34" t="s">
        <v>162</v>
      </c>
      <c r="E60" s="36">
        <v>3.73</v>
      </c>
      <c r="F60" s="36">
        <v>5</v>
      </c>
      <c r="G60" s="37">
        <v>18.649999999999999</v>
      </c>
      <c r="H60" s="36"/>
      <c r="I60" s="37"/>
      <c r="J60" s="36"/>
      <c r="K60" s="37"/>
      <c r="L60" s="36">
        <v>5</v>
      </c>
      <c r="M60" s="38">
        <v>18.649999999999999</v>
      </c>
    </row>
    <row r="61" spans="1:13" x14ac:dyDescent="0.25">
      <c r="A61" s="33">
        <v>40</v>
      </c>
      <c r="B61" s="34" t="s">
        <v>210</v>
      </c>
      <c r="C61" s="35" t="s">
        <v>192</v>
      </c>
      <c r="D61" s="34" t="s">
        <v>162</v>
      </c>
      <c r="E61" s="36">
        <v>1.1268</v>
      </c>
      <c r="F61" s="36">
        <v>28</v>
      </c>
      <c r="G61" s="37">
        <v>31.31</v>
      </c>
      <c r="H61" s="36"/>
      <c r="I61" s="37"/>
      <c r="J61" s="36">
        <v>9</v>
      </c>
      <c r="K61" s="37">
        <v>9.9</v>
      </c>
      <c r="L61" s="36">
        <v>19</v>
      </c>
      <c r="M61" s="38">
        <v>21.409999999999997</v>
      </c>
    </row>
    <row r="62" spans="1:13" x14ac:dyDescent="0.25">
      <c r="A62" s="33">
        <v>41</v>
      </c>
      <c r="B62" s="34" t="s">
        <v>211</v>
      </c>
      <c r="C62" s="35" t="s">
        <v>192</v>
      </c>
      <c r="D62" s="34" t="s">
        <v>162</v>
      </c>
      <c r="E62" s="36">
        <v>3.4832999999999998</v>
      </c>
      <c r="F62" s="36">
        <v>21</v>
      </c>
      <c r="G62" s="37">
        <v>73.150000000000006</v>
      </c>
      <c r="H62" s="36"/>
      <c r="I62" s="37"/>
      <c r="J62" s="36"/>
      <c r="K62" s="37"/>
      <c r="L62" s="36">
        <v>21</v>
      </c>
      <c r="M62" s="38">
        <v>73.150000000000006</v>
      </c>
    </row>
    <row r="63" spans="1:13" x14ac:dyDescent="0.25">
      <c r="A63" s="33">
        <v>42</v>
      </c>
      <c r="B63" s="34" t="s">
        <v>212</v>
      </c>
      <c r="C63" s="35" t="s">
        <v>192</v>
      </c>
      <c r="D63" s="34" t="s">
        <v>162</v>
      </c>
      <c r="E63" s="36">
        <v>1.4735</v>
      </c>
      <c r="F63" s="36">
        <v>30</v>
      </c>
      <c r="G63" s="37">
        <v>43.34</v>
      </c>
      <c r="H63" s="36"/>
      <c r="I63" s="37"/>
      <c r="J63" s="36">
        <v>10</v>
      </c>
      <c r="K63" s="37">
        <v>13.87</v>
      </c>
      <c r="L63" s="36">
        <v>20</v>
      </c>
      <c r="M63" s="38">
        <v>29.470000000000006</v>
      </c>
    </row>
    <row r="64" spans="1:13" x14ac:dyDescent="0.25">
      <c r="A64" s="33">
        <v>43</v>
      </c>
      <c r="B64" s="34" t="s">
        <v>213</v>
      </c>
      <c r="C64" s="35" t="s">
        <v>161</v>
      </c>
      <c r="D64" s="34" t="s">
        <v>162</v>
      </c>
      <c r="E64" s="36">
        <v>7.58</v>
      </c>
      <c r="F64" s="36">
        <v>3</v>
      </c>
      <c r="G64" s="37">
        <v>22.74</v>
      </c>
      <c r="H64" s="36"/>
      <c r="I64" s="37"/>
      <c r="J64" s="36">
        <v>1</v>
      </c>
      <c r="K64" s="37">
        <v>7.58</v>
      </c>
      <c r="L64" s="36">
        <v>2</v>
      </c>
      <c r="M64" s="38">
        <v>15.159999999999998</v>
      </c>
    </row>
    <row r="65" spans="1:13" x14ac:dyDescent="0.25">
      <c r="A65" s="33">
        <v>44</v>
      </c>
      <c r="B65" s="34" t="s">
        <v>214</v>
      </c>
      <c r="C65" s="35" t="s">
        <v>161</v>
      </c>
      <c r="D65" s="34" t="s">
        <v>162</v>
      </c>
      <c r="E65" s="36">
        <v>14.3</v>
      </c>
      <c r="F65" s="36">
        <v>2</v>
      </c>
      <c r="G65" s="37">
        <v>28.6</v>
      </c>
      <c r="H65" s="36"/>
      <c r="I65" s="37"/>
      <c r="J65" s="36"/>
      <c r="K65" s="37"/>
      <c r="L65" s="36">
        <v>2</v>
      </c>
      <c r="M65" s="38">
        <v>28.6</v>
      </c>
    </row>
    <row r="66" spans="1:13" x14ac:dyDescent="0.25">
      <c r="A66" s="33">
        <v>45</v>
      </c>
      <c r="B66" s="34" t="s">
        <v>215</v>
      </c>
      <c r="C66" s="35" t="s">
        <v>192</v>
      </c>
      <c r="D66" s="34" t="s">
        <v>162</v>
      </c>
      <c r="E66" s="36"/>
      <c r="F66" s="36">
        <v>4</v>
      </c>
      <c r="G66" s="37">
        <v>5.36</v>
      </c>
      <c r="H66" s="36"/>
      <c r="I66" s="37"/>
      <c r="J66" s="36">
        <v>4</v>
      </c>
      <c r="K66" s="37">
        <v>5.36</v>
      </c>
      <c r="L66" s="36"/>
      <c r="M66" s="38"/>
    </row>
    <row r="67" spans="1:13" x14ac:dyDescent="0.25">
      <c r="A67" s="33">
        <v>46</v>
      </c>
      <c r="B67" s="34" t="s">
        <v>216</v>
      </c>
      <c r="C67" s="35" t="s">
        <v>192</v>
      </c>
      <c r="D67" s="34" t="s">
        <v>162</v>
      </c>
      <c r="E67" s="36">
        <v>4.9550000000000001</v>
      </c>
      <c r="F67" s="36">
        <v>10</v>
      </c>
      <c r="G67" s="37">
        <v>49.55</v>
      </c>
      <c r="H67" s="36"/>
      <c r="I67" s="37"/>
      <c r="J67" s="36"/>
      <c r="K67" s="37"/>
      <c r="L67" s="36">
        <v>10</v>
      </c>
      <c r="M67" s="38">
        <v>49.55</v>
      </c>
    </row>
    <row r="68" spans="1:13" x14ac:dyDescent="0.25">
      <c r="A68" s="33">
        <v>47</v>
      </c>
      <c r="B68" s="34" t="s">
        <v>217</v>
      </c>
      <c r="C68" s="35" t="s">
        <v>192</v>
      </c>
      <c r="D68" s="34" t="s">
        <v>162</v>
      </c>
      <c r="E68" s="36">
        <v>3.2080000000000002</v>
      </c>
      <c r="F68" s="36">
        <v>5</v>
      </c>
      <c r="G68" s="37">
        <v>16.04</v>
      </c>
      <c r="H68" s="36"/>
      <c r="I68" s="37"/>
      <c r="J68" s="36"/>
      <c r="K68" s="37"/>
      <c r="L68" s="36">
        <v>5</v>
      </c>
      <c r="M68" s="38">
        <v>16.04</v>
      </c>
    </row>
    <row r="69" spans="1:13" ht="23.25" x14ac:dyDescent="0.25">
      <c r="A69" s="33">
        <v>48</v>
      </c>
      <c r="B69" s="34" t="s">
        <v>218</v>
      </c>
      <c r="C69" s="35" t="s">
        <v>161</v>
      </c>
      <c r="D69" s="34" t="s">
        <v>162</v>
      </c>
      <c r="E69" s="36">
        <v>46.75</v>
      </c>
      <c r="F69" s="36">
        <v>2</v>
      </c>
      <c r="G69" s="37">
        <v>93.5</v>
      </c>
      <c r="H69" s="36"/>
      <c r="I69" s="37"/>
      <c r="J69" s="36"/>
      <c r="K69" s="37"/>
      <c r="L69" s="36">
        <v>2</v>
      </c>
      <c r="M69" s="38">
        <v>93.5</v>
      </c>
    </row>
    <row r="70" spans="1:13" x14ac:dyDescent="0.25">
      <c r="A70" s="33">
        <v>49</v>
      </c>
      <c r="B70" s="34" t="s">
        <v>219</v>
      </c>
      <c r="C70" s="35" t="s">
        <v>161</v>
      </c>
      <c r="D70" s="34" t="s">
        <v>162</v>
      </c>
      <c r="E70" s="36">
        <v>10.59</v>
      </c>
      <c r="F70" s="36">
        <v>7</v>
      </c>
      <c r="G70" s="37">
        <v>74.13</v>
      </c>
      <c r="H70" s="36"/>
      <c r="I70" s="37"/>
      <c r="J70" s="36"/>
      <c r="K70" s="37"/>
      <c r="L70" s="36">
        <v>7</v>
      </c>
      <c r="M70" s="38">
        <v>74.13</v>
      </c>
    </row>
    <row r="71" spans="1:13" x14ac:dyDescent="0.25">
      <c r="A71" s="33">
        <v>50</v>
      </c>
      <c r="B71" s="34" t="s">
        <v>220</v>
      </c>
      <c r="C71" s="35" t="s">
        <v>195</v>
      </c>
      <c r="D71" s="34" t="s">
        <v>162</v>
      </c>
      <c r="E71" s="36"/>
      <c r="F71" s="36">
        <v>2</v>
      </c>
      <c r="G71" s="37">
        <v>87.32</v>
      </c>
      <c r="H71" s="36"/>
      <c r="I71" s="37"/>
      <c r="J71" s="36">
        <v>2</v>
      </c>
      <c r="K71" s="37">
        <v>87.32</v>
      </c>
      <c r="L71" s="36"/>
      <c r="M71" s="38"/>
    </row>
    <row r="72" spans="1:13" x14ac:dyDescent="0.25">
      <c r="A72" s="33">
        <v>51</v>
      </c>
      <c r="B72" s="34" t="s">
        <v>221</v>
      </c>
      <c r="C72" s="35" t="s">
        <v>192</v>
      </c>
      <c r="D72" s="34" t="s">
        <v>162</v>
      </c>
      <c r="E72" s="36">
        <v>4.0110000000000001</v>
      </c>
      <c r="F72" s="36">
        <v>10</v>
      </c>
      <c r="G72" s="37">
        <v>40.11</v>
      </c>
      <c r="H72" s="36"/>
      <c r="I72" s="37"/>
      <c r="J72" s="36"/>
      <c r="K72" s="37"/>
      <c r="L72" s="36">
        <v>10</v>
      </c>
      <c r="M72" s="38">
        <v>40.11</v>
      </c>
    </row>
    <row r="73" spans="1:13" x14ac:dyDescent="0.25">
      <c r="A73" s="33">
        <v>52</v>
      </c>
      <c r="B73" s="34" t="s">
        <v>222</v>
      </c>
      <c r="C73" s="35" t="s">
        <v>161</v>
      </c>
      <c r="D73" s="34" t="s">
        <v>162</v>
      </c>
      <c r="E73" s="36">
        <v>12.09</v>
      </c>
      <c r="F73" s="36">
        <v>2</v>
      </c>
      <c r="G73" s="37">
        <v>24.18</v>
      </c>
      <c r="H73" s="36"/>
      <c r="I73" s="37"/>
      <c r="J73" s="36"/>
      <c r="K73" s="37"/>
      <c r="L73" s="36">
        <v>2</v>
      </c>
      <c r="M73" s="38">
        <v>24.18</v>
      </c>
    </row>
    <row r="74" spans="1:13" x14ac:dyDescent="0.25">
      <c r="A74" s="33">
        <v>53</v>
      </c>
      <c r="B74" s="34" t="s">
        <v>223</v>
      </c>
      <c r="C74" s="35" t="s">
        <v>195</v>
      </c>
      <c r="D74" s="34" t="s">
        <v>162</v>
      </c>
      <c r="E74" s="36"/>
      <c r="F74" s="36">
        <v>30</v>
      </c>
      <c r="G74" s="37">
        <v>15.47</v>
      </c>
      <c r="H74" s="36"/>
      <c r="I74" s="37"/>
      <c r="J74" s="36">
        <v>30</v>
      </c>
      <c r="K74" s="37">
        <v>15.47</v>
      </c>
      <c r="L74" s="36"/>
      <c r="M74" s="38"/>
    </row>
    <row r="75" spans="1:13" x14ac:dyDescent="0.25">
      <c r="A75" s="33">
        <v>54</v>
      </c>
      <c r="B75" s="34" t="s">
        <v>224</v>
      </c>
      <c r="C75" s="35" t="s">
        <v>192</v>
      </c>
      <c r="D75" s="34" t="s">
        <v>162</v>
      </c>
      <c r="E75" s="36">
        <v>3.8426</v>
      </c>
      <c r="F75" s="36">
        <v>27</v>
      </c>
      <c r="G75" s="37">
        <v>103.75</v>
      </c>
      <c r="H75" s="36"/>
      <c r="I75" s="37"/>
      <c r="J75" s="36"/>
      <c r="K75" s="37"/>
      <c r="L75" s="36">
        <v>27</v>
      </c>
      <c r="M75" s="38">
        <v>103.75</v>
      </c>
    </row>
    <row r="76" spans="1:13" x14ac:dyDescent="0.25">
      <c r="A76" s="33">
        <v>55</v>
      </c>
      <c r="B76" s="34" t="s">
        <v>225</v>
      </c>
      <c r="C76" s="35" t="s">
        <v>192</v>
      </c>
      <c r="D76" s="34" t="s">
        <v>162</v>
      </c>
      <c r="E76" s="36">
        <v>11.556699999999999</v>
      </c>
      <c r="F76" s="36">
        <v>3</v>
      </c>
      <c r="G76" s="37">
        <v>34.67</v>
      </c>
      <c r="H76" s="36"/>
      <c r="I76" s="37"/>
      <c r="J76" s="36"/>
      <c r="K76" s="37"/>
      <c r="L76" s="36">
        <v>3</v>
      </c>
      <c r="M76" s="38">
        <v>34.67</v>
      </c>
    </row>
    <row r="77" spans="1:13" x14ac:dyDescent="0.25">
      <c r="A77" s="33">
        <v>56</v>
      </c>
      <c r="B77" s="34" t="s">
        <v>226</v>
      </c>
      <c r="C77" s="35" t="s">
        <v>192</v>
      </c>
      <c r="D77" s="34" t="s">
        <v>162</v>
      </c>
      <c r="E77" s="36">
        <v>5.5575000000000001</v>
      </c>
      <c r="F77" s="36">
        <v>4</v>
      </c>
      <c r="G77" s="37">
        <v>22.23</v>
      </c>
      <c r="H77" s="36"/>
      <c r="I77" s="37"/>
      <c r="J77" s="36"/>
      <c r="K77" s="37"/>
      <c r="L77" s="36">
        <v>4</v>
      </c>
      <c r="M77" s="38">
        <v>22.23</v>
      </c>
    </row>
    <row r="78" spans="1:13" x14ac:dyDescent="0.25">
      <c r="A78" s="33">
        <v>57</v>
      </c>
      <c r="B78" s="34" t="s">
        <v>227</v>
      </c>
      <c r="C78" s="35" t="s">
        <v>189</v>
      </c>
      <c r="D78" s="34" t="s">
        <v>162</v>
      </c>
      <c r="E78" s="36">
        <v>2.7</v>
      </c>
      <c r="F78" s="36">
        <v>1</v>
      </c>
      <c r="G78" s="37">
        <v>2.7</v>
      </c>
      <c r="H78" s="36"/>
      <c r="I78" s="37"/>
      <c r="J78" s="36"/>
      <c r="K78" s="37"/>
      <c r="L78" s="36">
        <v>1</v>
      </c>
      <c r="M78" s="38">
        <v>2.7</v>
      </c>
    </row>
    <row r="79" spans="1:13" x14ac:dyDescent="0.25">
      <c r="A79" s="33">
        <v>58</v>
      </c>
      <c r="B79" s="34" t="s">
        <v>228</v>
      </c>
      <c r="C79" s="35" t="s">
        <v>229</v>
      </c>
      <c r="D79" s="34" t="s">
        <v>162</v>
      </c>
      <c r="E79" s="36">
        <v>23.655899999999999</v>
      </c>
      <c r="F79" s="36">
        <v>336</v>
      </c>
      <c r="G79" s="37">
        <v>7948.39</v>
      </c>
      <c r="H79" s="36"/>
      <c r="I79" s="37"/>
      <c r="J79" s="36">
        <v>84</v>
      </c>
      <c r="K79" s="37">
        <v>1987.1</v>
      </c>
      <c r="L79" s="36">
        <v>252</v>
      </c>
      <c r="M79" s="38">
        <v>5961.2900000000009</v>
      </c>
    </row>
    <row r="80" spans="1:13" x14ac:dyDescent="0.25">
      <c r="A80" s="33">
        <v>59</v>
      </c>
      <c r="B80" s="34" t="s">
        <v>230</v>
      </c>
      <c r="C80" s="35" t="s">
        <v>189</v>
      </c>
      <c r="D80" s="34" t="s">
        <v>162</v>
      </c>
      <c r="E80" s="36">
        <v>23.54</v>
      </c>
      <c r="F80" s="36">
        <v>3</v>
      </c>
      <c r="G80" s="37">
        <v>70.62</v>
      </c>
      <c r="H80" s="36"/>
      <c r="I80" s="37"/>
      <c r="J80" s="36"/>
      <c r="K80" s="37"/>
      <c r="L80" s="36">
        <v>3</v>
      </c>
      <c r="M80" s="38">
        <v>70.62</v>
      </c>
    </row>
    <row r="81" spans="1:13" x14ac:dyDescent="0.25">
      <c r="A81" s="33">
        <v>60</v>
      </c>
      <c r="B81" s="34" t="s">
        <v>231</v>
      </c>
      <c r="C81" s="35" t="s">
        <v>189</v>
      </c>
      <c r="D81" s="34" t="s">
        <v>162</v>
      </c>
      <c r="E81" s="36">
        <v>29.43</v>
      </c>
      <c r="F81" s="36">
        <v>3</v>
      </c>
      <c r="G81" s="37">
        <v>88.29</v>
      </c>
      <c r="H81" s="36"/>
      <c r="I81" s="37"/>
      <c r="J81" s="36"/>
      <c r="K81" s="37"/>
      <c r="L81" s="36">
        <v>3</v>
      </c>
      <c r="M81" s="38">
        <v>88.29</v>
      </c>
    </row>
    <row r="82" spans="1:13" x14ac:dyDescent="0.25">
      <c r="A82" s="33">
        <v>61</v>
      </c>
      <c r="B82" s="34" t="s">
        <v>232</v>
      </c>
      <c r="C82" s="35" t="s">
        <v>189</v>
      </c>
      <c r="D82" s="34" t="s">
        <v>162</v>
      </c>
      <c r="E82" s="36">
        <v>9.5266999999999999</v>
      </c>
      <c r="F82" s="36">
        <v>15</v>
      </c>
      <c r="G82" s="37">
        <v>142.9</v>
      </c>
      <c r="H82" s="36"/>
      <c r="I82" s="37"/>
      <c r="J82" s="36"/>
      <c r="K82" s="37"/>
      <c r="L82" s="36">
        <v>15</v>
      </c>
      <c r="M82" s="38">
        <v>142.9</v>
      </c>
    </row>
    <row r="83" spans="1:13" x14ac:dyDescent="0.25">
      <c r="A83" s="33">
        <v>62</v>
      </c>
      <c r="B83" s="34" t="s">
        <v>233</v>
      </c>
      <c r="C83" s="35" t="s">
        <v>192</v>
      </c>
      <c r="D83" s="34" t="s">
        <v>162</v>
      </c>
      <c r="E83" s="36"/>
      <c r="F83" s="36">
        <v>2</v>
      </c>
      <c r="G83" s="37">
        <v>2.21</v>
      </c>
      <c r="H83" s="36"/>
      <c r="I83" s="37"/>
      <c r="J83" s="36">
        <v>2</v>
      </c>
      <c r="K83" s="37">
        <v>2.21</v>
      </c>
      <c r="L83" s="36"/>
      <c r="M83" s="38"/>
    </row>
    <row r="84" spans="1:13" x14ac:dyDescent="0.25">
      <c r="A84" s="33">
        <v>63</v>
      </c>
      <c r="B84" s="34" t="s">
        <v>234</v>
      </c>
      <c r="C84" s="35" t="s">
        <v>195</v>
      </c>
      <c r="D84" s="34" t="s">
        <v>162</v>
      </c>
      <c r="E84" s="36">
        <v>0.99150000000000005</v>
      </c>
      <c r="F84" s="36">
        <v>20</v>
      </c>
      <c r="G84" s="37">
        <v>19.829999999999998</v>
      </c>
      <c r="H84" s="36"/>
      <c r="I84" s="37"/>
      <c r="J84" s="36"/>
      <c r="K84" s="37"/>
      <c r="L84" s="36">
        <v>20</v>
      </c>
      <c r="M84" s="38">
        <v>19.829999999999998</v>
      </c>
    </row>
    <row r="85" spans="1:13" x14ac:dyDescent="0.25">
      <c r="A85" s="33">
        <v>64</v>
      </c>
      <c r="B85" s="34" t="s">
        <v>235</v>
      </c>
      <c r="C85" s="35" t="s">
        <v>192</v>
      </c>
      <c r="D85" s="34" t="s">
        <v>162</v>
      </c>
      <c r="E85" s="36">
        <v>1.7721</v>
      </c>
      <c r="F85" s="36">
        <v>18</v>
      </c>
      <c r="G85" s="37">
        <v>31.9</v>
      </c>
      <c r="H85" s="36"/>
      <c r="I85" s="37"/>
      <c r="J85" s="36">
        <v>4</v>
      </c>
      <c r="K85" s="37">
        <v>7.09</v>
      </c>
      <c r="L85" s="36">
        <v>14</v>
      </c>
      <c r="M85" s="38">
        <v>24.81</v>
      </c>
    </row>
    <row r="86" spans="1:13" x14ac:dyDescent="0.25">
      <c r="A86" s="33">
        <v>65</v>
      </c>
      <c r="B86" s="34" t="s">
        <v>236</v>
      </c>
      <c r="C86" s="35" t="s">
        <v>161</v>
      </c>
      <c r="D86" s="34" t="s">
        <v>162</v>
      </c>
      <c r="E86" s="36">
        <v>20.07</v>
      </c>
      <c r="F86" s="36">
        <v>3</v>
      </c>
      <c r="G86" s="37">
        <v>60.21</v>
      </c>
      <c r="H86" s="36"/>
      <c r="I86" s="37"/>
      <c r="J86" s="36"/>
      <c r="K86" s="37"/>
      <c r="L86" s="36">
        <v>3</v>
      </c>
      <c r="M86" s="38">
        <v>60.21</v>
      </c>
    </row>
    <row r="87" spans="1:13" x14ac:dyDescent="0.25">
      <c r="A87" s="33">
        <v>66</v>
      </c>
      <c r="B87" s="34" t="s">
        <v>237</v>
      </c>
      <c r="C87" s="35" t="s">
        <v>161</v>
      </c>
      <c r="D87" s="34" t="s">
        <v>162</v>
      </c>
      <c r="E87" s="36">
        <v>143.4</v>
      </c>
      <c r="F87" s="36">
        <v>3</v>
      </c>
      <c r="G87" s="37">
        <v>430.2</v>
      </c>
      <c r="H87" s="36"/>
      <c r="I87" s="37"/>
      <c r="J87" s="36"/>
      <c r="K87" s="37"/>
      <c r="L87" s="36">
        <v>3</v>
      </c>
      <c r="M87" s="38">
        <v>430.2</v>
      </c>
    </row>
    <row r="88" spans="1:13" x14ac:dyDescent="0.25">
      <c r="A88" s="33">
        <v>67</v>
      </c>
      <c r="B88" s="34" t="s">
        <v>238</v>
      </c>
      <c r="C88" s="35" t="s">
        <v>192</v>
      </c>
      <c r="D88" s="34" t="s">
        <v>162</v>
      </c>
      <c r="E88" s="36">
        <v>2.2694999999999999</v>
      </c>
      <c r="F88" s="36">
        <v>53</v>
      </c>
      <c r="G88" s="37">
        <v>119.37</v>
      </c>
      <c r="H88" s="36"/>
      <c r="I88" s="37"/>
      <c r="J88" s="36">
        <v>10</v>
      </c>
      <c r="K88" s="37">
        <v>21.78</v>
      </c>
      <c r="L88" s="36">
        <v>43</v>
      </c>
      <c r="M88" s="38">
        <v>97.59</v>
      </c>
    </row>
    <row r="89" spans="1:13" x14ac:dyDescent="0.25">
      <c r="A89" s="33">
        <v>68</v>
      </c>
      <c r="B89" s="34" t="s">
        <v>239</v>
      </c>
      <c r="C89" s="35" t="s">
        <v>161</v>
      </c>
      <c r="D89" s="34" t="s">
        <v>162</v>
      </c>
      <c r="E89" s="36">
        <v>26.43</v>
      </c>
      <c r="F89" s="36">
        <v>5</v>
      </c>
      <c r="G89" s="37">
        <v>132.15</v>
      </c>
      <c r="H89" s="36"/>
      <c r="I89" s="37"/>
      <c r="J89" s="36">
        <v>2</v>
      </c>
      <c r="K89" s="37">
        <v>52.86</v>
      </c>
      <c r="L89" s="36">
        <v>3</v>
      </c>
      <c r="M89" s="38">
        <v>79.290000000000006</v>
      </c>
    </row>
    <row r="90" spans="1:13" x14ac:dyDescent="0.25">
      <c r="A90" s="95" t="s">
        <v>177</v>
      </c>
      <c r="B90" s="125"/>
      <c r="C90" s="35"/>
      <c r="D90" s="34"/>
      <c r="E90" s="36"/>
      <c r="F90" s="36"/>
      <c r="G90" s="39">
        <v>11719.94</v>
      </c>
      <c r="H90" s="36"/>
      <c r="I90" s="37"/>
      <c r="J90" s="36"/>
      <c r="K90" s="39">
        <v>2270.3200000000006</v>
      </c>
      <c r="L90" s="36"/>
      <c r="M90" s="40">
        <v>9449.619999999999</v>
      </c>
    </row>
    <row r="91" spans="1:13" x14ac:dyDescent="0.25">
      <c r="A91" s="95" t="s">
        <v>240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7"/>
    </row>
    <row r="92" spans="1:13" x14ac:dyDescent="0.25">
      <c r="A92" s="33">
        <v>69</v>
      </c>
      <c r="B92" s="34" t="s">
        <v>241</v>
      </c>
      <c r="C92" s="35" t="s">
        <v>180</v>
      </c>
      <c r="D92" s="34" t="s">
        <v>162</v>
      </c>
      <c r="E92" s="36">
        <v>9</v>
      </c>
      <c r="F92" s="36">
        <v>2</v>
      </c>
      <c r="G92" s="37">
        <v>18</v>
      </c>
      <c r="H92" s="36"/>
      <c r="I92" s="37"/>
      <c r="J92" s="36">
        <v>1</v>
      </c>
      <c r="K92" s="37">
        <v>9</v>
      </c>
      <c r="L92" s="36">
        <v>1</v>
      </c>
      <c r="M92" s="38">
        <v>9</v>
      </c>
    </row>
    <row r="93" spans="1:13" x14ac:dyDescent="0.25">
      <c r="A93" s="33">
        <v>70</v>
      </c>
      <c r="B93" s="34" t="s">
        <v>242</v>
      </c>
      <c r="C93" s="35" t="s">
        <v>180</v>
      </c>
      <c r="D93" s="34" t="s">
        <v>162</v>
      </c>
      <c r="E93" s="36">
        <v>23.78</v>
      </c>
      <c r="F93" s="36">
        <v>1</v>
      </c>
      <c r="G93" s="37">
        <v>23.78</v>
      </c>
      <c r="H93" s="36"/>
      <c r="I93" s="37"/>
      <c r="J93" s="36"/>
      <c r="K93" s="37"/>
      <c r="L93" s="36">
        <v>1</v>
      </c>
      <c r="M93" s="38">
        <v>23.78</v>
      </c>
    </row>
    <row r="94" spans="1:13" x14ac:dyDescent="0.25">
      <c r="A94" s="33">
        <v>71</v>
      </c>
      <c r="B94" s="34" t="s">
        <v>243</v>
      </c>
      <c r="C94" s="35" t="s">
        <v>180</v>
      </c>
      <c r="D94" s="34" t="s">
        <v>162</v>
      </c>
      <c r="E94" s="36">
        <v>5.6009000000000002</v>
      </c>
      <c r="F94" s="36">
        <v>110</v>
      </c>
      <c r="G94" s="37">
        <v>616.1</v>
      </c>
      <c r="H94" s="36"/>
      <c r="I94" s="37"/>
      <c r="J94" s="36"/>
      <c r="K94" s="37"/>
      <c r="L94" s="36">
        <v>110</v>
      </c>
      <c r="M94" s="38">
        <v>616.1</v>
      </c>
    </row>
    <row r="95" spans="1:13" x14ac:dyDescent="0.25">
      <c r="A95" s="33">
        <v>72</v>
      </c>
      <c r="B95" s="34" t="s">
        <v>244</v>
      </c>
      <c r="C95" s="35" t="s">
        <v>180</v>
      </c>
      <c r="D95" s="34" t="s">
        <v>162</v>
      </c>
      <c r="E95" s="36">
        <v>63.414999999999999</v>
      </c>
      <c r="F95" s="36">
        <v>2</v>
      </c>
      <c r="G95" s="37">
        <v>126.83</v>
      </c>
      <c r="H95" s="36"/>
      <c r="I95" s="37"/>
      <c r="J95" s="36"/>
      <c r="K95" s="37"/>
      <c r="L95" s="36">
        <v>2</v>
      </c>
      <c r="M95" s="38">
        <v>126.83</v>
      </c>
    </row>
    <row r="96" spans="1:13" x14ac:dyDescent="0.25">
      <c r="A96" s="33">
        <v>73</v>
      </c>
      <c r="B96" s="34" t="s">
        <v>245</v>
      </c>
      <c r="C96" s="35" t="s">
        <v>182</v>
      </c>
      <c r="D96" s="34" t="s">
        <v>162</v>
      </c>
      <c r="E96" s="36">
        <v>2.62</v>
      </c>
      <c r="F96" s="36">
        <v>600</v>
      </c>
      <c r="G96" s="37">
        <v>1572</v>
      </c>
      <c r="H96" s="36"/>
      <c r="I96" s="37"/>
      <c r="J96" s="36">
        <v>200</v>
      </c>
      <c r="K96" s="37">
        <v>524</v>
      </c>
      <c r="L96" s="36">
        <v>400</v>
      </c>
      <c r="M96" s="38">
        <v>1048</v>
      </c>
    </row>
    <row r="97" spans="1:13" x14ac:dyDescent="0.25">
      <c r="A97" s="33">
        <v>74</v>
      </c>
      <c r="B97" s="34" t="s">
        <v>246</v>
      </c>
      <c r="C97" s="35" t="s">
        <v>182</v>
      </c>
      <c r="D97" s="34" t="s">
        <v>162</v>
      </c>
      <c r="E97" s="36"/>
      <c r="F97" s="36">
        <v>200</v>
      </c>
      <c r="G97" s="37">
        <v>882</v>
      </c>
      <c r="H97" s="36"/>
      <c r="I97" s="37"/>
      <c r="J97" s="36">
        <v>200</v>
      </c>
      <c r="K97" s="37">
        <v>882</v>
      </c>
      <c r="L97" s="36"/>
      <c r="M97" s="38"/>
    </row>
    <row r="98" spans="1:13" x14ac:dyDescent="0.25">
      <c r="A98" s="33">
        <v>75</v>
      </c>
      <c r="B98" s="34" t="s">
        <v>247</v>
      </c>
      <c r="C98" s="35" t="s">
        <v>180</v>
      </c>
      <c r="D98" s="34" t="s">
        <v>162</v>
      </c>
      <c r="E98" s="36">
        <v>72.510000000000005</v>
      </c>
      <c r="F98" s="36">
        <v>1</v>
      </c>
      <c r="G98" s="37">
        <v>72.510000000000005</v>
      </c>
      <c r="H98" s="36"/>
      <c r="I98" s="37"/>
      <c r="J98" s="36"/>
      <c r="K98" s="37"/>
      <c r="L98" s="36">
        <v>1</v>
      </c>
      <c r="M98" s="38">
        <v>72.510000000000005</v>
      </c>
    </row>
    <row r="99" spans="1:13" x14ac:dyDescent="0.25">
      <c r="A99" s="33">
        <v>76</v>
      </c>
      <c r="B99" s="34" t="s">
        <v>248</v>
      </c>
      <c r="C99" s="35" t="s">
        <v>180</v>
      </c>
      <c r="D99" s="34" t="s">
        <v>162</v>
      </c>
      <c r="E99" s="36">
        <v>72.510000000000005</v>
      </c>
      <c r="F99" s="36">
        <v>1</v>
      </c>
      <c r="G99" s="37">
        <v>72.510000000000005</v>
      </c>
      <c r="H99" s="36"/>
      <c r="I99" s="37"/>
      <c r="J99" s="36"/>
      <c r="K99" s="37"/>
      <c r="L99" s="36">
        <v>1</v>
      </c>
      <c r="M99" s="38">
        <v>72.510000000000005</v>
      </c>
    </row>
    <row r="100" spans="1:13" x14ac:dyDescent="0.25">
      <c r="A100" s="33">
        <v>77</v>
      </c>
      <c r="B100" s="34" t="s">
        <v>249</v>
      </c>
      <c r="C100" s="35" t="s">
        <v>180</v>
      </c>
      <c r="D100" s="34" t="s">
        <v>162</v>
      </c>
      <c r="E100" s="36">
        <v>7.42</v>
      </c>
      <c r="F100" s="36">
        <v>3</v>
      </c>
      <c r="G100" s="37">
        <v>21.05</v>
      </c>
      <c r="H100" s="36"/>
      <c r="I100" s="37"/>
      <c r="J100" s="36">
        <v>1</v>
      </c>
      <c r="K100" s="37">
        <v>6.21</v>
      </c>
      <c r="L100" s="36">
        <v>2</v>
      </c>
      <c r="M100" s="38">
        <v>14.84</v>
      </c>
    </row>
    <row r="101" spans="1:13" x14ac:dyDescent="0.25">
      <c r="A101" s="33">
        <v>78</v>
      </c>
      <c r="B101" s="34" t="s">
        <v>250</v>
      </c>
      <c r="C101" s="35" t="s">
        <v>180</v>
      </c>
      <c r="D101" s="34" t="s">
        <v>162</v>
      </c>
      <c r="E101" s="36">
        <v>6.14</v>
      </c>
      <c r="F101" s="36">
        <v>50</v>
      </c>
      <c r="G101" s="37">
        <v>307</v>
      </c>
      <c r="H101" s="36"/>
      <c r="I101" s="37"/>
      <c r="J101" s="36">
        <v>10</v>
      </c>
      <c r="K101" s="37">
        <v>61.4</v>
      </c>
      <c r="L101" s="36">
        <v>40</v>
      </c>
      <c r="M101" s="38">
        <v>245.6</v>
      </c>
    </row>
    <row r="102" spans="1:13" x14ac:dyDescent="0.25">
      <c r="A102" s="33">
        <v>79</v>
      </c>
      <c r="B102" s="34" t="s">
        <v>251</v>
      </c>
      <c r="C102" s="35" t="s">
        <v>180</v>
      </c>
      <c r="D102" s="34" t="s">
        <v>162</v>
      </c>
      <c r="E102" s="36">
        <v>45.55</v>
      </c>
      <c r="F102" s="36">
        <v>6</v>
      </c>
      <c r="G102" s="37">
        <v>273.3</v>
      </c>
      <c r="H102" s="36"/>
      <c r="I102" s="37"/>
      <c r="J102" s="36"/>
      <c r="K102" s="37"/>
      <c r="L102" s="36">
        <v>6</v>
      </c>
      <c r="M102" s="38">
        <v>273.3</v>
      </c>
    </row>
    <row r="103" spans="1:13" x14ac:dyDescent="0.25">
      <c r="A103" s="33">
        <v>80</v>
      </c>
      <c r="B103" s="34" t="s">
        <v>252</v>
      </c>
      <c r="C103" s="35" t="s">
        <v>180</v>
      </c>
      <c r="D103" s="34" t="s">
        <v>162</v>
      </c>
      <c r="E103" s="36">
        <v>1.68</v>
      </c>
      <c r="F103" s="36">
        <v>6</v>
      </c>
      <c r="G103" s="37">
        <v>10.08</v>
      </c>
      <c r="H103" s="36"/>
      <c r="I103" s="37"/>
      <c r="J103" s="36"/>
      <c r="K103" s="37"/>
      <c r="L103" s="36">
        <v>6</v>
      </c>
      <c r="M103" s="38">
        <v>10.08</v>
      </c>
    </row>
    <row r="104" spans="1:13" x14ac:dyDescent="0.25">
      <c r="A104" s="33">
        <v>81</v>
      </c>
      <c r="B104" s="34" t="s">
        <v>253</v>
      </c>
      <c r="C104" s="35" t="s">
        <v>180</v>
      </c>
      <c r="D104" s="34" t="s">
        <v>162</v>
      </c>
      <c r="E104" s="36">
        <v>5.5</v>
      </c>
      <c r="F104" s="36">
        <v>7</v>
      </c>
      <c r="G104" s="37">
        <v>38.5</v>
      </c>
      <c r="H104" s="36"/>
      <c r="I104" s="37"/>
      <c r="J104" s="36"/>
      <c r="K104" s="37"/>
      <c r="L104" s="36">
        <v>7</v>
      </c>
      <c r="M104" s="38">
        <v>38.5</v>
      </c>
    </row>
    <row r="105" spans="1:13" x14ac:dyDescent="0.25">
      <c r="A105" s="33">
        <v>82</v>
      </c>
      <c r="B105" s="34" t="s">
        <v>254</v>
      </c>
      <c r="C105" s="35" t="s">
        <v>255</v>
      </c>
      <c r="D105" s="34" t="s">
        <v>162</v>
      </c>
      <c r="E105" s="36">
        <v>4</v>
      </c>
      <c r="F105" s="36">
        <v>9</v>
      </c>
      <c r="G105" s="37">
        <v>32</v>
      </c>
      <c r="H105" s="36"/>
      <c r="I105" s="37"/>
      <c r="J105" s="36">
        <v>1</v>
      </c>
      <c r="K105" s="37"/>
      <c r="L105" s="36">
        <v>8</v>
      </c>
      <c r="M105" s="38">
        <v>32</v>
      </c>
    </row>
    <row r="106" spans="1:13" x14ac:dyDescent="0.25">
      <c r="A106" s="33">
        <v>83</v>
      </c>
      <c r="B106" s="34" t="s">
        <v>256</v>
      </c>
      <c r="C106" s="35" t="s">
        <v>180</v>
      </c>
      <c r="D106" s="34" t="s">
        <v>162</v>
      </c>
      <c r="E106" s="36">
        <v>1.68</v>
      </c>
      <c r="F106" s="36">
        <v>20</v>
      </c>
      <c r="G106" s="37">
        <v>33.6</v>
      </c>
      <c r="H106" s="36"/>
      <c r="I106" s="37"/>
      <c r="J106" s="36"/>
      <c r="K106" s="37"/>
      <c r="L106" s="36">
        <v>20</v>
      </c>
      <c r="M106" s="38">
        <v>33.6</v>
      </c>
    </row>
    <row r="107" spans="1:13" x14ac:dyDescent="0.25">
      <c r="A107" s="33">
        <v>84</v>
      </c>
      <c r="B107" s="34" t="s">
        <v>257</v>
      </c>
      <c r="C107" s="35" t="s">
        <v>180</v>
      </c>
      <c r="D107" s="34" t="s">
        <v>162</v>
      </c>
      <c r="E107" s="36">
        <v>1.8226</v>
      </c>
      <c r="F107" s="36">
        <v>66</v>
      </c>
      <c r="G107" s="37">
        <v>116.93</v>
      </c>
      <c r="H107" s="36"/>
      <c r="I107" s="37"/>
      <c r="J107" s="36">
        <v>23</v>
      </c>
      <c r="K107" s="37">
        <v>38.56</v>
      </c>
      <c r="L107" s="36">
        <v>43</v>
      </c>
      <c r="M107" s="38">
        <v>78.37</v>
      </c>
    </row>
    <row r="108" spans="1:13" x14ac:dyDescent="0.25">
      <c r="A108" s="33">
        <v>85</v>
      </c>
      <c r="B108" s="34" t="s">
        <v>258</v>
      </c>
      <c r="C108" s="35" t="s">
        <v>180</v>
      </c>
      <c r="D108" s="34" t="s">
        <v>162</v>
      </c>
      <c r="E108" s="36">
        <v>1.06</v>
      </c>
      <c r="F108" s="36">
        <v>17</v>
      </c>
      <c r="G108" s="37">
        <v>18.02</v>
      </c>
      <c r="H108" s="36"/>
      <c r="I108" s="37"/>
      <c r="J108" s="36">
        <v>12</v>
      </c>
      <c r="K108" s="37">
        <v>12.72</v>
      </c>
      <c r="L108" s="36">
        <v>5</v>
      </c>
      <c r="M108" s="38">
        <v>5.2999999999999989</v>
      </c>
    </row>
    <row r="109" spans="1:13" x14ac:dyDescent="0.25">
      <c r="A109" s="33">
        <v>86</v>
      </c>
      <c r="B109" s="34" t="s">
        <v>259</v>
      </c>
      <c r="C109" s="35" t="s">
        <v>180</v>
      </c>
      <c r="D109" s="34" t="s">
        <v>162</v>
      </c>
      <c r="E109" s="36">
        <v>2.0966999999999998</v>
      </c>
      <c r="F109" s="36">
        <v>48</v>
      </c>
      <c r="G109" s="37">
        <v>100.64</v>
      </c>
      <c r="H109" s="36"/>
      <c r="I109" s="37"/>
      <c r="J109" s="36"/>
      <c r="K109" s="37"/>
      <c r="L109" s="36">
        <v>48</v>
      </c>
      <c r="M109" s="38">
        <v>100.64</v>
      </c>
    </row>
    <row r="110" spans="1:13" x14ac:dyDescent="0.25">
      <c r="A110" s="33">
        <v>87</v>
      </c>
      <c r="B110" s="34" t="s">
        <v>260</v>
      </c>
      <c r="C110" s="35" t="s">
        <v>180</v>
      </c>
      <c r="D110" s="34" t="s">
        <v>162</v>
      </c>
      <c r="E110" s="36">
        <v>1.2628999999999999</v>
      </c>
      <c r="F110" s="36">
        <v>84</v>
      </c>
      <c r="G110" s="37">
        <v>105.84</v>
      </c>
      <c r="H110" s="36"/>
      <c r="I110" s="37"/>
      <c r="J110" s="36">
        <v>16</v>
      </c>
      <c r="K110" s="37">
        <v>19.96</v>
      </c>
      <c r="L110" s="36">
        <v>68</v>
      </c>
      <c r="M110" s="38">
        <v>85.88</v>
      </c>
    </row>
    <row r="111" spans="1:13" x14ac:dyDescent="0.25">
      <c r="A111" s="95" t="s">
        <v>177</v>
      </c>
      <c r="B111" s="125"/>
      <c r="C111" s="35"/>
      <c r="D111" s="34"/>
      <c r="E111" s="36"/>
      <c r="F111" s="36"/>
      <c r="G111" s="39">
        <v>4440.6900000000023</v>
      </c>
      <c r="H111" s="36"/>
      <c r="I111" s="37"/>
      <c r="J111" s="36"/>
      <c r="K111" s="39">
        <v>1553.8500000000001</v>
      </c>
      <c r="L111" s="36"/>
      <c r="M111" s="40">
        <v>2886.840000000002</v>
      </c>
    </row>
    <row r="112" spans="1:13" x14ac:dyDescent="0.25">
      <c r="A112" s="95" t="s">
        <v>261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7"/>
    </row>
    <row r="113" spans="1:13" x14ac:dyDescent="0.25">
      <c r="A113" s="33">
        <v>88</v>
      </c>
      <c r="B113" s="34" t="s">
        <v>262</v>
      </c>
      <c r="C113" s="35" t="s">
        <v>195</v>
      </c>
      <c r="D113" s="34" t="s">
        <v>162</v>
      </c>
      <c r="E113" s="36">
        <v>0.65959999999999996</v>
      </c>
      <c r="F113" s="36">
        <v>1080</v>
      </c>
      <c r="G113" s="37">
        <v>712.3</v>
      </c>
      <c r="H113" s="36"/>
      <c r="I113" s="37"/>
      <c r="J113" s="36">
        <v>680</v>
      </c>
      <c r="K113" s="37">
        <v>448.47</v>
      </c>
      <c r="L113" s="36">
        <v>400</v>
      </c>
      <c r="M113" s="38">
        <v>263.82999999999993</v>
      </c>
    </row>
    <row r="114" spans="1:13" x14ac:dyDescent="0.25">
      <c r="A114" s="33">
        <v>89</v>
      </c>
      <c r="B114" s="34" t="s">
        <v>263</v>
      </c>
      <c r="C114" s="35" t="s">
        <v>264</v>
      </c>
      <c r="D114" s="34" t="s">
        <v>162</v>
      </c>
      <c r="E114" s="36">
        <v>35.031700000000001</v>
      </c>
      <c r="F114" s="36">
        <v>24.85</v>
      </c>
      <c r="G114" s="37">
        <v>870.55</v>
      </c>
      <c r="H114" s="36"/>
      <c r="I114" s="37"/>
      <c r="J114" s="36">
        <v>5.7649999999999997</v>
      </c>
      <c r="K114" s="37">
        <v>201.97</v>
      </c>
      <c r="L114" s="36">
        <v>19.085000000000001</v>
      </c>
      <c r="M114" s="38">
        <v>668.57999999999993</v>
      </c>
    </row>
    <row r="115" spans="1:13" x14ac:dyDescent="0.25">
      <c r="A115" s="33">
        <v>90</v>
      </c>
      <c r="B115" s="34" t="s">
        <v>265</v>
      </c>
      <c r="C115" s="35" t="s">
        <v>264</v>
      </c>
      <c r="D115" s="34" t="s">
        <v>162</v>
      </c>
      <c r="E115" s="36">
        <v>327.16329999999999</v>
      </c>
      <c r="F115" s="36">
        <v>6</v>
      </c>
      <c r="G115" s="37">
        <v>1962.98</v>
      </c>
      <c r="H115" s="36"/>
      <c r="I115" s="37"/>
      <c r="J115" s="36"/>
      <c r="K115" s="37"/>
      <c r="L115" s="36">
        <v>6</v>
      </c>
      <c r="M115" s="38">
        <v>1962.98</v>
      </c>
    </row>
    <row r="116" spans="1:13" x14ac:dyDescent="0.25">
      <c r="A116" s="33">
        <v>91</v>
      </c>
      <c r="B116" s="34" t="s">
        <v>266</v>
      </c>
      <c r="C116" s="35" t="s">
        <v>264</v>
      </c>
      <c r="D116" s="34" t="s">
        <v>162</v>
      </c>
      <c r="E116" s="36">
        <v>219.82689999999999</v>
      </c>
      <c r="F116" s="36">
        <v>10.625</v>
      </c>
      <c r="G116" s="37">
        <v>2335.46</v>
      </c>
      <c r="H116" s="36"/>
      <c r="I116" s="37"/>
      <c r="J116" s="36">
        <v>0.4</v>
      </c>
      <c r="K116" s="37">
        <v>87.73</v>
      </c>
      <c r="L116" s="36">
        <v>10.225</v>
      </c>
      <c r="M116" s="38">
        <v>2247.73</v>
      </c>
    </row>
    <row r="117" spans="1:13" x14ac:dyDescent="0.25">
      <c r="A117" s="33">
        <v>92</v>
      </c>
      <c r="B117" s="34" t="s">
        <v>267</v>
      </c>
      <c r="C117" s="35" t="s">
        <v>264</v>
      </c>
      <c r="D117" s="34" t="s">
        <v>162</v>
      </c>
      <c r="E117" s="36">
        <v>433.9</v>
      </c>
      <c r="F117" s="36">
        <v>6</v>
      </c>
      <c r="G117" s="37">
        <v>2603.4</v>
      </c>
      <c r="H117" s="36"/>
      <c r="I117" s="37"/>
      <c r="J117" s="36"/>
      <c r="K117" s="37"/>
      <c r="L117" s="36">
        <v>6</v>
      </c>
      <c r="M117" s="38">
        <v>2603.4</v>
      </c>
    </row>
    <row r="118" spans="1:13" x14ac:dyDescent="0.25">
      <c r="A118" s="33">
        <v>93</v>
      </c>
      <c r="B118" s="34" t="s">
        <v>268</v>
      </c>
      <c r="C118" s="35" t="s">
        <v>264</v>
      </c>
      <c r="D118" s="34" t="s">
        <v>162</v>
      </c>
      <c r="E118" s="36"/>
      <c r="F118" s="36">
        <v>1</v>
      </c>
      <c r="G118" s="37">
        <v>176.9</v>
      </c>
      <c r="H118" s="36"/>
      <c r="I118" s="37"/>
      <c r="J118" s="36">
        <v>1</v>
      </c>
      <c r="K118" s="37">
        <v>176.9</v>
      </c>
      <c r="L118" s="36"/>
      <c r="M118" s="38"/>
    </row>
    <row r="119" spans="1:13" x14ac:dyDescent="0.25">
      <c r="A119" s="33">
        <v>94</v>
      </c>
      <c r="B119" s="34" t="s">
        <v>269</v>
      </c>
      <c r="C119" s="35" t="s">
        <v>264</v>
      </c>
      <c r="D119" s="34" t="s">
        <v>162</v>
      </c>
      <c r="E119" s="36">
        <v>239.97839999999999</v>
      </c>
      <c r="F119" s="36">
        <v>4</v>
      </c>
      <c r="G119" s="37">
        <v>959.91</v>
      </c>
      <c r="H119" s="36"/>
      <c r="I119" s="37"/>
      <c r="J119" s="36">
        <v>0.76500000000000001</v>
      </c>
      <c r="K119" s="37">
        <v>183.58</v>
      </c>
      <c r="L119" s="36">
        <v>3.2349999999999999</v>
      </c>
      <c r="M119" s="38">
        <v>776.32999999999993</v>
      </c>
    </row>
    <row r="120" spans="1:13" x14ac:dyDescent="0.25">
      <c r="A120" s="33">
        <v>95</v>
      </c>
      <c r="B120" s="34" t="s">
        <v>270</v>
      </c>
      <c r="C120" s="35" t="s">
        <v>264</v>
      </c>
      <c r="D120" s="34" t="s">
        <v>162</v>
      </c>
      <c r="E120" s="36">
        <v>194.4442</v>
      </c>
      <c r="F120" s="36">
        <v>8.5779999999999994</v>
      </c>
      <c r="G120" s="37">
        <v>1668.07</v>
      </c>
      <c r="H120" s="36"/>
      <c r="I120" s="37"/>
      <c r="J120" s="36">
        <v>3.5579999999999998</v>
      </c>
      <c r="K120" s="37">
        <v>691.96</v>
      </c>
      <c r="L120" s="36">
        <v>5.0199999999999996</v>
      </c>
      <c r="M120" s="38">
        <v>976.1099999999999</v>
      </c>
    </row>
    <row r="121" spans="1:13" x14ac:dyDescent="0.25">
      <c r="A121" s="33">
        <v>96</v>
      </c>
      <c r="B121" s="34" t="s">
        <v>271</v>
      </c>
      <c r="C121" s="35" t="s">
        <v>195</v>
      </c>
      <c r="D121" s="34" t="s">
        <v>162</v>
      </c>
      <c r="E121" s="36">
        <v>0.62080000000000002</v>
      </c>
      <c r="F121" s="36">
        <v>3029</v>
      </c>
      <c r="G121" s="37">
        <v>1880.51</v>
      </c>
      <c r="H121" s="36"/>
      <c r="I121" s="37"/>
      <c r="J121" s="36">
        <v>828</v>
      </c>
      <c r="K121" s="37">
        <v>514.02</v>
      </c>
      <c r="L121" s="36">
        <v>2201</v>
      </c>
      <c r="M121" s="38">
        <v>1366.49</v>
      </c>
    </row>
    <row r="122" spans="1:13" x14ac:dyDescent="0.25">
      <c r="A122" s="33">
        <v>97</v>
      </c>
      <c r="B122" s="34" t="s">
        <v>272</v>
      </c>
      <c r="C122" s="35" t="s">
        <v>264</v>
      </c>
      <c r="D122" s="34" t="s">
        <v>162</v>
      </c>
      <c r="E122" s="36">
        <v>315.21170000000001</v>
      </c>
      <c r="F122" s="36">
        <v>5.8360000000000003</v>
      </c>
      <c r="G122" s="37">
        <v>1839.61</v>
      </c>
      <c r="H122" s="36"/>
      <c r="I122" s="37"/>
      <c r="J122" s="36">
        <v>7.1999999999999995E-2</v>
      </c>
      <c r="K122" s="37">
        <v>22.73</v>
      </c>
      <c r="L122" s="36">
        <v>5.7640000000000002</v>
      </c>
      <c r="M122" s="38">
        <v>1816.8799999999999</v>
      </c>
    </row>
    <row r="123" spans="1:13" x14ac:dyDescent="0.25">
      <c r="A123" s="95" t="s">
        <v>177</v>
      </c>
      <c r="B123" s="125"/>
      <c r="C123" s="35"/>
      <c r="D123" s="34"/>
      <c r="E123" s="36"/>
      <c r="F123" s="36"/>
      <c r="G123" s="39">
        <v>15009.69</v>
      </c>
      <c r="H123" s="36"/>
      <c r="I123" s="37"/>
      <c r="J123" s="36"/>
      <c r="K123" s="39">
        <v>2327.36</v>
      </c>
      <c r="L123" s="36"/>
      <c r="M123" s="40">
        <v>12682.33</v>
      </c>
    </row>
    <row r="124" spans="1:13" x14ac:dyDescent="0.25">
      <c r="A124" s="95" t="s">
        <v>273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7"/>
    </row>
    <row r="125" spans="1:13" x14ac:dyDescent="0.25">
      <c r="A125" s="33">
        <v>98</v>
      </c>
      <c r="B125" s="34" t="s">
        <v>274</v>
      </c>
      <c r="C125" s="35" t="s">
        <v>229</v>
      </c>
      <c r="D125" s="34" t="s">
        <v>162</v>
      </c>
      <c r="E125" s="36"/>
      <c r="F125" s="36">
        <v>9</v>
      </c>
      <c r="G125" s="37">
        <v>37.61</v>
      </c>
      <c r="H125" s="36"/>
      <c r="I125" s="37"/>
      <c r="J125" s="36">
        <v>9</v>
      </c>
      <c r="K125" s="37">
        <v>37.61</v>
      </c>
      <c r="L125" s="36"/>
      <c r="M125" s="38"/>
    </row>
    <row r="126" spans="1:13" x14ac:dyDescent="0.25">
      <c r="A126" s="33">
        <v>99</v>
      </c>
      <c r="B126" s="34" t="s">
        <v>275</v>
      </c>
      <c r="C126" s="35" t="s">
        <v>229</v>
      </c>
      <c r="D126" s="34" t="s">
        <v>162</v>
      </c>
      <c r="E126" s="36">
        <v>4.5865</v>
      </c>
      <c r="F126" s="36">
        <v>220</v>
      </c>
      <c r="G126" s="37">
        <v>1010.14</v>
      </c>
      <c r="H126" s="36"/>
      <c r="I126" s="37"/>
      <c r="J126" s="36">
        <v>45</v>
      </c>
      <c r="K126" s="37">
        <v>207.5</v>
      </c>
      <c r="L126" s="36">
        <v>175</v>
      </c>
      <c r="M126" s="38">
        <v>802.64</v>
      </c>
    </row>
    <row r="127" spans="1:13" x14ac:dyDescent="0.25">
      <c r="A127" s="33">
        <v>100</v>
      </c>
      <c r="B127" s="34" t="s">
        <v>276</v>
      </c>
      <c r="C127" s="35" t="s">
        <v>229</v>
      </c>
      <c r="D127" s="34" t="s">
        <v>162</v>
      </c>
      <c r="E127" s="36">
        <v>4.6109999999999998</v>
      </c>
      <c r="F127" s="36"/>
      <c r="G127" s="37"/>
      <c r="H127" s="36">
        <v>100</v>
      </c>
      <c r="I127" s="37">
        <v>461.1</v>
      </c>
      <c r="J127" s="36"/>
      <c r="K127" s="37"/>
      <c r="L127" s="36">
        <v>100</v>
      </c>
      <c r="M127" s="38">
        <v>461.1</v>
      </c>
    </row>
    <row r="128" spans="1:13" x14ac:dyDescent="0.25">
      <c r="A128" s="33">
        <v>101</v>
      </c>
      <c r="B128" s="34" t="s">
        <v>277</v>
      </c>
      <c r="C128" s="35" t="s">
        <v>229</v>
      </c>
      <c r="D128" s="34" t="s">
        <v>162</v>
      </c>
      <c r="E128" s="36">
        <v>3.0211999999999999</v>
      </c>
      <c r="F128" s="36">
        <v>160</v>
      </c>
      <c r="G128" s="37">
        <v>483.39</v>
      </c>
      <c r="H128" s="36"/>
      <c r="I128" s="37"/>
      <c r="J128" s="36">
        <v>100</v>
      </c>
      <c r="K128" s="37">
        <v>302.12</v>
      </c>
      <c r="L128" s="36">
        <v>60</v>
      </c>
      <c r="M128" s="38">
        <v>181.26999999999998</v>
      </c>
    </row>
    <row r="129" spans="1:13" x14ac:dyDescent="0.25">
      <c r="A129" s="33">
        <v>102</v>
      </c>
      <c r="B129" s="34" t="s">
        <v>278</v>
      </c>
      <c r="C129" s="35" t="s">
        <v>229</v>
      </c>
      <c r="D129" s="34" t="s">
        <v>162</v>
      </c>
      <c r="E129" s="36">
        <v>3.1682999999999999</v>
      </c>
      <c r="F129" s="36">
        <v>980</v>
      </c>
      <c r="G129" s="37">
        <v>3104.92</v>
      </c>
      <c r="H129" s="36"/>
      <c r="I129" s="37"/>
      <c r="J129" s="36">
        <v>150</v>
      </c>
      <c r="K129" s="37">
        <v>475.24</v>
      </c>
      <c r="L129" s="36">
        <v>830</v>
      </c>
      <c r="M129" s="38">
        <v>2629.6800000000003</v>
      </c>
    </row>
    <row r="130" spans="1:13" x14ac:dyDescent="0.25">
      <c r="A130" s="33">
        <v>103</v>
      </c>
      <c r="B130" s="34" t="s">
        <v>279</v>
      </c>
      <c r="C130" s="35" t="s">
        <v>229</v>
      </c>
      <c r="D130" s="34" t="s">
        <v>162</v>
      </c>
      <c r="E130" s="36">
        <v>3.3780000000000001</v>
      </c>
      <c r="F130" s="36"/>
      <c r="G130" s="37"/>
      <c r="H130" s="36">
        <v>4000</v>
      </c>
      <c r="I130" s="37">
        <v>13512</v>
      </c>
      <c r="J130" s="36"/>
      <c r="K130" s="37"/>
      <c r="L130" s="36">
        <v>4000</v>
      </c>
      <c r="M130" s="38">
        <v>13512</v>
      </c>
    </row>
    <row r="131" spans="1:13" x14ac:dyDescent="0.25">
      <c r="A131" s="33">
        <v>104</v>
      </c>
      <c r="B131" s="34" t="s">
        <v>280</v>
      </c>
      <c r="C131" s="35" t="s">
        <v>229</v>
      </c>
      <c r="D131" s="34" t="s">
        <v>162</v>
      </c>
      <c r="E131" s="36">
        <v>3.17</v>
      </c>
      <c r="F131" s="36">
        <v>113</v>
      </c>
      <c r="G131" s="37">
        <v>358.23</v>
      </c>
      <c r="H131" s="36"/>
      <c r="I131" s="37"/>
      <c r="J131" s="36">
        <v>93</v>
      </c>
      <c r="K131" s="37">
        <v>294.83</v>
      </c>
      <c r="L131" s="36">
        <v>20</v>
      </c>
      <c r="M131" s="38">
        <v>63.400000000000034</v>
      </c>
    </row>
    <row r="132" spans="1:13" x14ac:dyDescent="0.25">
      <c r="A132" s="33">
        <v>105</v>
      </c>
      <c r="B132" s="34" t="s">
        <v>281</v>
      </c>
      <c r="C132" s="35" t="s">
        <v>229</v>
      </c>
      <c r="D132" s="34" t="s">
        <v>162</v>
      </c>
      <c r="E132" s="36">
        <v>5.63</v>
      </c>
      <c r="F132" s="36">
        <v>1285</v>
      </c>
      <c r="G132" s="37">
        <v>7234.55</v>
      </c>
      <c r="H132" s="36">
        <v>550</v>
      </c>
      <c r="I132" s="37">
        <v>3096.5</v>
      </c>
      <c r="J132" s="36">
        <v>235</v>
      </c>
      <c r="K132" s="37">
        <v>1323.05</v>
      </c>
      <c r="L132" s="36">
        <v>1600</v>
      </c>
      <c r="M132" s="38">
        <v>9008</v>
      </c>
    </row>
    <row r="133" spans="1:13" x14ac:dyDescent="0.25">
      <c r="A133" s="33">
        <v>106</v>
      </c>
      <c r="B133" s="34" t="s">
        <v>282</v>
      </c>
      <c r="C133" s="35" t="s">
        <v>229</v>
      </c>
      <c r="D133" s="34" t="s">
        <v>162</v>
      </c>
      <c r="E133" s="36">
        <v>2.3544999999999998</v>
      </c>
      <c r="F133" s="36">
        <v>480</v>
      </c>
      <c r="G133" s="37">
        <v>1130.1600000000001</v>
      </c>
      <c r="H133" s="36"/>
      <c r="I133" s="37"/>
      <c r="J133" s="36">
        <v>180</v>
      </c>
      <c r="K133" s="37">
        <v>423.81</v>
      </c>
      <c r="L133" s="36">
        <v>300</v>
      </c>
      <c r="M133" s="38">
        <v>706.35000000000014</v>
      </c>
    </row>
    <row r="134" spans="1:13" x14ac:dyDescent="0.25">
      <c r="A134" s="33">
        <v>107</v>
      </c>
      <c r="B134" s="34" t="s">
        <v>283</v>
      </c>
      <c r="C134" s="35" t="s">
        <v>229</v>
      </c>
      <c r="D134" s="34" t="s">
        <v>162</v>
      </c>
      <c r="E134" s="36">
        <v>2.3544999999999998</v>
      </c>
      <c r="F134" s="36"/>
      <c r="G134" s="37"/>
      <c r="H134" s="36">
        <v>300</v>
      </c>
      <c r="I134" s="37">
        <v>706.35</v>
      </c>
      <c r="J134" s="36"/>
      <c r="K134" s="37"/>
      <c r="L134" s="36">
        <v>300</v>
      </c>
      <c r="M134" s="38">
        <v>706.35</v>
      </c>
    </row>
    <row r="135" spans="1:13" x14ac:dyDescent="0.25">
      <c r="A135" s="33">
        <v>108</v>
      </c>
      <c r="B135" s="34" t="s">
        <v>284</v>
      </c>
      <c r="C135" s="35" t="s">
        <v>229</v>
      </c>
      <c r="D135" s="34" t="s">
        <v>162</v>
      </c>
      <c r="E135" s="36">
        <v>55.79</v>
      </c>
      <c r="F135" s="36">
        <v>377</v>
      </c>
      <c r="G135" s="37">
        <v>21032.83</v>
      </c>
      <c r="H135" s="36"/>
      <c r="I135" s="37"/>
      <c r="J135" s="36">
        <v>134</v>
      </c>
      <c r="K135" s="37">
        <v>7475.86</v>
      </c>
      <c r="L135" s="36">
        <v>243</v>
      </c>
      <c r="M135" s="38">
        <v>13556.970000000001</v>
      </c>
    </row>
    <row r="136" spans="1:13" x14ac:dyDescent="0.25">
      <c r="A136" s="33">
        <v>109</v>
      </c>
      <c r="B136" s="34" t="s">
        <v>285</v>
      </c>
      <c r="C136" s="35" t="s">
        <v>229</v>
      </c>
      <c r="D136" s="34" t="s">
        <v>162</v>
      </c>
      <c r="E136" s="36">
        <v>55.27</v>
      </c>
      <c r="F136" s="36"/>
      <c r="G136" s="37"/>
      <c r="H136" s="36">
        <v>250</v>
      </c>
      <c r="I136" s="37">
        <v>13817.5</v>
      </c>
      <c r="J136" s="36"/>
      <c r="K136" s="37"/>
      <c r="L136" s="36">
        <v>250</v>
      </c>
      <c r="M136" s="38">
        <v>13817.5</v>
      </c>
    </row>
    <row r="137" spans="1:13" x14ac:dyDescent="0.25">
      <c r="A137" s="33">
        <v>110</v>
      </c>
      <c r="B137" s="34" t="s">
        <v>286</v>
      </c>
      <c r="C137" s="35" t="s">
        <v>192</v>
      </c>
      <c r="D137" s="34" t="s">
        <v>162</v>
      </c>
      <c r="E137" s="36"/>
      <c r="F137" s="36"/>
      <c r="G137" s="37"/>
      <c r="H137" s="36">
        <v>30</v>
      </c>
      <c r="I137" s="37">
        <v>9741</v>
      </c>
      <c r="J137" s="36">
        <v>30</v>
      </c>
      <c r="K137" s="37">
        <v>9741</v>
      </c>
      <c r="L137" s="36"/>
      <c r="M137" s="38"/>
    </row>
    <row r="138" spans="1:13" x14ac:dyDescent="0.25">
      <c r="A138" s="33">
        <v>111</v>
      </c>
      <c r="B138" s="34" t="s">
        <v>287</v>
      </c>
      <c r="C138" s="35" t="s">
        <v>229</v>
      </c>
      <c r="D138" s="34" t="s">
        <v>162</v>
      </c>
      <c r="E138" s="36">
        <v>25.05</v>
      </c>
      <c r="F138" s="36">
        <v>600</v>
      </c>
      <c r="G138" s="37">
        <v>15030</v>
      </c>
      <c r="H138" s="36"/>
      <c r="I138" s="37"/>
      <c r="J138" s="36">
        <v>140</v>
      </c>
      <c r="K138" s="37">
        <v>3507</v>
      </c>
      <c r="L138" s="36">
        <v>460</v>
      </c>
      <c r="M138" s="38">
        <v>11523</v>
      </c>
    </row>
    <row r="139" spans="1:13" x14ac:dyDescent="0.25">
      <c r="A139" s="33">
        <v>112</v>
      </c>
      <c r="B139" s="34" t="s">
        <v>288</v>
      </c>
      <c r="C139" s="35" t="s">
        <v>229</v>
      </c>
      <c r="D139" s="34" t="s">
        <v>162</v>
      </c>
      <c r="E139" s="36">
        <v>23.771000000000001</v>
      </c>
      <c r="F139" s="36"/>
      <c r="G139" s="37"/>
      <c r="H139" s="36">
        <v>250</v>
      </c>
      <c r="I139" s="37">
        <v>5942.75</v>
      </c>
      <c r="J139" s="36"/>
      <c r="K139" s="37"/>
      <c r="L139" s="36">
        <v>250</v>
      </c>
      <c r="M139" s="38">
        <v>5942.75</v>
      </c>
    </row>
    <row r="140" spans="1:13" ht="23.25" x14ac:dyDescent="0.25">
      <c r="A140" s="33">
        <v>113</v>
      </c>
      <c r="B140" s="34" t="s">
        <v>289</v>
      </c>
      <c r="C140" s="35" t="s">
        <v>229</v>
      </c>
      <c r="D140" s="34" t="s">
        <v>162</v>
      </c>
      <c r="E140" s="36"/>
      <c r="F140" s="36">
        <v>128</v>
      </c>
      <c r="G140" s="37">
        <v>670.64</v>
      </c>
      <c r="H140" s="36"/>
      <c r="I140" s="37"/>
      <c r="J140" s="36">
        <v>128</v>
      </c>
      <c r="K140" s="37">
        <v>670.64</v>
      </c>
      <c r="L140" s="36"/>
      <c r="M140" s="38"/>
    </row>
    <row r="141" spans="1:13" x14ac:dyDescent="0.25">
      <c r="A141" s="33">
        <v>114</v>
      </c>
      <c r="B141" s="34" t="s">
        <v>290</v>
      </c>
      <c r="C141" s="35" t="s">
        <v>229</v>
      </c>
      <c r="D141" s="34" t="s">
        <v>162</v>
      </c>
      <c r="E141" s="36">
        <v>121.545</v>
      </c>
      <c r="F141" s="36"/>
      <c r="G141" s="37"/>
      <c r="H141" s="36">
        <v>220</v>
      </c>
      <c r="I141" s="37">
        <v>26739.9</v>
      </c>
      <c r="J141" s="36"/>
      <c r="K141" s="37"/>
      <c r="L141" s="36">
        <v>220</v>
      </c>
      <c r="M141" s="38">
        <v>26739.9</v>
      </c>
    </row>
    <row r="142" spans="1:13" x14ac:dyDescent="0.25">
      <c r="A142" s="33">
        <v>115</v>
      </c>
      <c r="B142" s="34" t="s">
        <v>291</v>
      </c>
      <c r="C142" s="35" t="s">
        <v>229</v>
      </c>
      <c r="D142" s="34" t="s">
        <v>162</v>
      </c>
      <c r="E142" s="36">
        <v>121.545</v>
      </c>
      <c r="F142" s="36"/>
      <c r="G142" s="37"/>
      <c r="H142" s="36">
        <v>480</v>
      </c>
      <c r="I142" s="37">
        <v>58341.599999999999</v>
      </c>
      <c r="J142" s="36"/>
      <c r="K142" s="37"/>
      <c r="L142" s="36">
        <v>480</v>
      </c>
      <c r="M142" s="38">
        <v>58341.599999999999</v>
      </c>
    </row>
    <row r="143" spans="1:13" x14ac:dyDescent="0.25">
      <c r="A143" s="33">
        <v>116</v>
      </c>
      <c r="B143" s="34" t="s">
        <v>292</v>
      </c>
      <c r="C143" s="35" t="s">
        <v>229</v>
      </c>
      <c r="D143" s="34" t="s">
        <v>162</v>
      </c>
      <c r="E143" s="36">
        <v>121.20659999999999</v>
      </c>
      <c r="F143" s="36">
        <v>302</v>
      </c>
      <c r="G143" s="37">
        <v>36612.94</v>
      </c>
      <c r="H143" s="36"/>
      <c r="I143" s="37"/>
      <c r="J143" s="36">
        <v>222</v>
      </c>
      <c r="K143" s="37">
        <v>26916.41</v>
      </c>
      <c r="L143" s="36">
        <v>80</v>
      </c>
      <c r="M143" s="38">
        <v>9696.5300000000025</v>
      </c>
    </row>
    <row r="144" spans="1:13" x14ac:dyDescent="0.25">
      <c r="A144" s="33">
        <v>117</v>
      </c>
      <c r="B144" s="34" t="s">
        <v>293</v>
      </c>
      <c r="C144" s="35" t="s">
        <v>229</v>
      </c>
      <c r="D144" s="34" t="s">
        <v>162</v>
      </c>
      <c r="E144" s="36">
        <v>121.425</v>
      </c>
      <c r="F144" s="36">
        <v>200</v>
      </c>
      <c r="G144" s="37">
        <v>24285</v>
      </c>
      <c r="H144" s="36"/>
      <c r="I144" s="37"/>
      <c r="J144" s="36">
        <v>10</v>
      </c>
      <c r="K144" s="37">
        <v>1214.25</v>
      </c>
      <c r="L144" s="36">
        <v>190</v>
      </c>
      <c r="M144" s="38">
        <v>23070.75</v>
      </c>
    </row>
    <row r="145" spans="1:13" x14ac:dyDescent="0.25">
      <c r="A145" s="33">
        <v>118</v>
      </c>
      <c r="B145" s="34" t="s">
        <v>294</v>
      </c>
      <c r="C145" s="35" t="s">
        <v>195</v>
      </c>
      <c r="D145" s="34" t="s">
        <v>162</v>
      </c>
      <c r="E145" s="36"/>
      <c r="F145" s="36"/>
      <c r="G145" s="37"/>
      <c r="H145" s="36">
        <v>60</v>
      </c>
      <c r="I145" s="37">
        <v>5265</v>
      </c>
      <c r="J145" s="36">
        <v>60</v>
      </c>
      <c r="K145" s="37">
        <v>5265</v>
      </c>
      <c r="L145" s="36"/>
      <c r="M145" s="38"/>
    </row>
    <row r="146" spans="1:13" x14ac:dyDescent="0.25">
      <c r="A146" s="33">
        <v>119</v>
      </c>
      <c r="B146" s="34" t="s">
        <v>295</v>
      </c>
      <c r="C146" s="35" t="s">
        <v>195</v>
      </c>
      <c r="D146" s="34" t="s">
        <v>162</v>
      </c>
      <c r="E146" s="36"/>
      <c r="F146" s="36"/>
      <c r="G146" s="37"/>
      <c r="H146" s="36">
        <v>45</v>
      </c>
      <c r="I146" s="37">
        <v>1989.2</v>
      </c>
      <c r="J146" s="36">
        <v>45</v>
      </c>
      <c r="K146" s="37">
        <v>1989.2</v>
      </c>
      <c r="L146" s="36"/>
      <c r="M146" s="38"/>
    </row>
    <row r="147" spans="1:13" x14ac:dyDescent="0.25">
      <c r="A147" s="33">
        <v>120</v>
      </c>
      <c r="B147" s="34" t="s">
        <v>296</v>
      </c>
      <c r="C147" s="35" t="s">
        <v>229</v>
      </c>
      <c r="D147" s="34" t="s">
        <v>162</v>
      </c>
      <c r="E147" s="36"/>
      <c r="F147" s="36">
        <v>529</v>
      </c>
      <c r="G147" s="37">
        <v>8024.93</v>
      </c>
      <c r="H147" s="36"/>
      <c r="I147" s="37"/>
      <c r="J147" s="36">
        <v>529</v>
      </c>
      <c r="K147" s="37">
        <v>8024.93</v>
      </c>
      <c r="L147" s="36"/>
      <c r="M147" s="38"/>
    </row>
    <row r="148" spans="1:13" x14ac:dyDescent="0.25">
      <c r="A148" s="33">
        <v>121</v>
      </c>
      <c r="B148" s="34" t="s">
        <v>297</v>
      </c>
      <c r="C148" s="35" t="s">
        <v>229</v>
      </c>
      <c r="D148" s="34" t="s">
        <v>162</v>
      </c>
      <c r="E148" s="36">
        <v>12.8409</v>
      </c>
      <c r="F148" s="36">
        <v>1300</v>
      </c>
      <c r="G148" s="37">
        <v>19721</v>
      </c>
      <c r="H148" s="36"/>
      <c r="I148" s="37"/>
      <c r="J148" s="36">
        <v>323</v>
      </c>
      <c r="K148" s="37">
        <v>7175.41</v>
      </c>
      <c r="L148" s="36">
        <v>977</v>
      </c>
      <c r="M148" s="38">
        <v>12545.59</v>
      </c>
    </row>
    <row r="149" spans="1:13" ht="15.75" thickBot="1" x14ac:dyDescent="0.3">
      <c r="A149" s="126" t="s">
        <v>177</v>
      </c>
      <c r="B149" s="127"/>
      <c r="C149" s="41"/>
      <c r="D149" s="42"/>
      <c r="E149" s="43"/>
      <c r="F149" s="43"/>
      <c r="G149" s="44">
        <v>138736.34</v>
      </c>
      <c r="H149" s="43"/>
      <c r="I149" s="44">
        <v>139612.90000000002</v>
      </c>
      <c r="J149" s="43"/>
      <c r="K149" s="44">
        <v>75043.86</v>
      </c>
      <c r="L149" s="43"/>
      <c r="M149" s="45">
        <v>203305.38</v>
      </c>
    </row>
    <row r="150" spans="1:13" ht="16.5" thickTop="1" thickBot="1" x14ac:dyDescent="0.3">
      <c r="A150" s="123" t="s">
        <v>122</v>
      </c>
      <c r="B150" s="124"/>
      <c r="C150" s="46"/>
      <c r="D150" s="47"/>
      <c r="E150" s="48"/>
      <c r="F150" s="48"/>
      <c r="G150" s="49">
        <v>172644.7</v>
      </c>
      <c r="H150" s="48"/>
      <c r="I150" s="49">
        <v>139612.90000000002</v>
      </c>
      <c r="J150" s="48"/>
      <c r="K150" s="49">
        <v>82090.13</v>
      </c>
      <c r="L150" s="48"/>
      <c r="M150" s="50">
        <v>230167.47000000003</v>
      </c>
    </row>
    <row r="151" spans="1:13" x14ac:dyDescent="0.25">
      <c r="A151" s="28"/>
      <c r="B151" s="29"/>
      <c r="C151" s="30"/>
      <c r="D151" s="29"/>
      <c r="E151" s="31"/>
      <c r="F151" s="31"/>
      <c r="G151" s="32"/>
      <c r="H151" s="31"/>
      <c r="I151" s="32"/>
      <c r="J151" s="31"/>
      <c r="K151" s="32"/>
      <c r="L151" s="31"/>
      <c r="M151" s="32"/>
    </row>
    <row r="152" spans="1:13" x14ac:dyDescent="0.25">
      <c r="A152" s="28"/>
      <c r="B152" s="51" t="s">
        <v>141</v>
      </c>
      <c r="C152" s="52"/>
      <c r="D152" s="51"/>
      <c r="E152" s="53"/>
      <c r="F152" s="53" t="s">
        <v>298</v>
      </c>
      <c r="G152" s="32"/>
      <c r="H152" s="31"/>
      <c r="I152" s="32"/>
      <c r="J152" s="31"/>
      <c r="K152" s="32"/>
      <c r="L152" s="31"/>
      <c r="M152" s="32"/>
    </row>
    <row r="153" spans="1:13" x14ac:dyDescent="0.25">
      <c r="A153" s="28"/>
      <c r="B153" s="51"/>
      <c r="C153" s="52"/>
      <c r="D153" s="51"/>
      <c r="E153" s="53"/>
      <c r="F153" s="53"/>
      <c r="G153" s="32"/>
      <c r="H153" s="31"/>
      <c r="I153" s="32"/>
      <c r="J153" s="31"/>
      <c r="K153" s="32"/>
      <c r="L153" s="31"/>
      <c r="M153" s="32"/>
    </row>
    <row r="154" spans="1:13" x14ac:dyDescent="0.25">
      <c r="A154" s="28"/>
      <c r="B154" s="51" t="s">
        <v>142</v>
      </c>
      <c r="C154" s="52"/>
      <c r="D154" s="51"/>
      <c r="E154" s="53"/>
      <c r="F154" s="53" t="s">
        <v>144</v>
      </c>
      <c r="G154" s="32"/>
      <c r="H154" s="31"/>
      <c r="I154" s="32"/>
      <c r="J154" s="31"/>
      <c r="K154" s="32"/>
      <c r="L154" s="31"/>
      <c r="M154" s="32"/>
    </row>
    <row r="155" spans="1:13" x14ac:dyDescent="0.25">
      <c r="A155" s="28"/>
      <c r="B155" s="51"/>
      <c r="C155" s="52"/>
      <c r="D155" s="51"/>
      <c r="E155" s="53"/>
      <c r="F155" s="53"/>
      <c r="G155" s="32"/>
      <c r="H155" s="31"/>
      <c r="I155" s="32"/>
      <c r="J155" s="31"/>
      <c r="K155" s="32"/>
      <c r="L155" s="31"/>
      <c r="M155" s="32"/>
    </row>
    <row r="156" spans="1:13" x14ac:dyDescent="0.25">
      <c r="A156" s="28"/>
      <c r="B156" s="51" t="s">
        <v>299</v>
      </c>
      <c r="C156" s="52"/>
      <c r="D156" s="51"/>
      <c r="E156" s="53"/>
      <c r="F156" s="53" t="s">
        <v>300</v>
      </c>
      <c r="G156" s="32"/>
      <c r="H156" s="31"/>
      <c r="I156" s="32"/>
      <c r="J156" s="31"/>
      <c r="K156" s="32"/>
      <c r="L156" s="31"/>
      <c r="M156" s="32"/>
    </row>
  </sheetData>
  <mergeCells count="37">
    <mergeCell ref="A112:M112"/>
    <mergeCell ref="A123:B123"/>
    <mergeCell ref="A124:M124"/>
    <mergeCell ref="A149:B149"/>
    <mergeCell ref="A150:B150"/>
    <mergeCell ref="A40:M40"/>
    <mergeCell ref="A43:M43"/>
    <mergeCell ref="A90:B90"/>
    <mergeCell ref="A91:M91"/>
    <mergeCell ref="A111:B111"/>
    <mergeCell ref="A42:B42"/>
    <mergeCell ref="M13:M14"/>
    <mergeCell ref="A15:M15"/>
    <mergeCell ref="A31:B31"/>
    <mergeCell ref="A32:M32"/>
    <mergeCell ref="A39:B39"/>
    <mergeCell ref="A4:B4"/>
    <mergeCell ref="A5:B5"/>
    <mergeCell ref="A10:M10"/>
    <mergeCell ref="A11:M11"/>
    <mergeCell ref="A12:A14"/>
    <mergeCell ref="B12:B14"/>
    <mergeCell ref="C12:C14"/>
    <mergeCell ref="D12:D14"/>
    <mergeCell ref="E12:E14"/>
    <mergeCell ref="F13:F14"/>
    <mergeCell ref="G13:G14"/>
    <mergeCell ref="H13:H14"/>
    <mergeCell ref="I13:I14"/>
    <mergeCell ref="J13:J14"/>
    <mergeCell ref="K13:K14"/>
    <mergeCell ref="L13:L14"/>
    <mergeCell ref="I1:L1"/>
    <mergeCell ref="F12:G12"/>
    <mergeCell ref="H12:I12"/>
    <mergeCell ref="J12:K12"/>
    <mergeCell ref="L12:M1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N146"/>
  <sheetViews>
    <sheetView topLeftCell="A88" workbookViewId="0">
      <selection activeCell="H86" sqref="H86"/>
    </sheetView>
  </sheetViews>
  <sheetFormatPr defaultRowHeight="15" x14ac:dyDescent="0.25"/>
  <cols>
    <col min="1" max="1" width="6.5703125" customWidth="1"/>
    <col min="2" max="2" width="26.140625" customWidth="1"/>
    <col min="5" max="5" width="9.28515625" bestFit="1" customWidth="1"/>
    <col min="6" max="6" width="12.85546875" customWidth="1"/>
    <col min="7" max="7" width="9.28515625" customWidth="1"/>
    <col min="8" max="11" width="9.28515625" bestFit="1" customWidth="1"/>
    <col min="12" max="12" width="9.5703125" bestFit="1" customWidth="1"/>
  </cols>
  <sheetData>
    <row r="1" spans="1:12" x14ac:dyDescent="0.25">
      <c r="A1" s="13"/>
      <c r="B1" s="13"/>
      <c r="C1" s="14"/>
      <c r="I1" s="112" t="s">
        <v>125</v>
      </c>
      <c r="J1" s="112"/>
      <c r="K1" s="112"/>
      <c r="L1" s="112"/>
    </row>
    <row r="2" spans="1:12" x14ac:dyDescent="0.25">
      <c r="A2" s="15"/>
      <c r="B2" s="13"/>
      <c r="C2" s="14"/>
      <c r="I2" s="13" t="s">
        <v>126</v>
      </c>
      <c r="J2" s="16"/>
      <c r="K2" s="13"/>
      <c r="L2" s="13"/>
    </row>
    <row r="3" spans="1:12" x14ac:dyDescent="0.25">
      <c r="A3" s="13"/>
      <c r="B3" s="13"/>
      <c r="C3" s="14"/>
      <c r="I3" s="13" t="s">
        <v>127</v>
      </c>
      <c r="J3" s="16"/>
      <c r="K3" s="13"/>
      <c r="L3" s="13"/>
    </row>
    <row r="4" spans="1:12" x14ac:dyDescent="0.25">
      <c r="A4" s="112" t="s">
        <v>132</v>
      </c>
      <c r="B4" s="112"/>
      <c r="C4" s="14"/>
      <c r="I4" s="13" t="s">
        <v>128</v>
      </c>
      <c r="J4" s="16"/>
      <c r="K4" s="13"/>
      <c r="L4" s="13"/>
    </row>
    <row r="5" spans="1:12" x14ac:dyDescent="0.25">
      <c r="A5" s="113" t="s">
        <v>133</v>
      </c>
      <c r="B5" s="113"/>
      <c r="C5" s="14"/>
      <c r="I5" s="13" t="s">
        <v>129</v>
      </c>
      <c r="J5" s="16"/>
      <c r="K5" s="13"/>
      <c r="L5" s="13"/>
    </row>
    <row r="6" spans="1:12" x14ac:dyDescent="0.25">
      <c r="A6" s="13" t="s">
        <v>130</v>
      </c>
      <c r="B6" s="17"/>
      <c r="C6" s="18"/>
      <c r="D6" s="13"/>
      <c r="E6" s="16"/>
      <c r="F6" s="13"/>
      <c r="G6" s="13"/>
    </row>
    <row r="7" spans="1:12" x14ac:dyDescent="0.25">
      <c r="A7" s="25"/>
      <c r="B7" s="17"/>
      <c r="C7" s="18"/>
      <c r="D7" s="13"/>
      <c r="E7" s="16"/>
      <c r="F7" s="13"/>
      <c r="G7" s="13"/>
    </row>
    <row r="8" spans="1:12" x14ac:dyDescent="0.25">
      <c r="A8" s="13"/>
      <c r="B8" s="17"/>
      <c r="C8" s="18"/>
      <c r="D8" s="13"/>
      <c r="E8" s="16"/>
      <c r="F8" s="13"/>
      <c r="G8" s="13"/>
    </row>
    <row r="9" spans="1:12" x14ac:dyDescent="0.25">
      <c r="A9" s="13"/>
      <c r="B9" s="13"/>
      <c r="C9" s="14"/>
      <c r="D9" s="13"/>
      <c r="E9" s="16"/>
      <c r="F9" s="13"/>
      <c r="G9" s="13"/>
    </row>
    <row r="10" spans="1:12" x14ac:dyDescent="0.25">
      <c r="A10" s="131" t="s">
        <v>131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2" x14ac:dyDescent="0.25">
      <c r="A11" s="131" t="s">
        <v>138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15.75" x14ac:dyDescent="0.25">
      <c r="A13" s="132" t="s">
        <v>114</v>
      </c>
      <c r="B13" s="132" t="s">
        <v>115</v>
      </c>
      <c r="C13" s="132" t="s">
        <v>116</v>
      </c>
      <c r="D13" s="133" t="s">
        <v>124</v>
      </c>
      <c r="E13" s="135" t="s">
        <v>117</v>
      </c>
      <c r="F13" s="135"/>
      <c r="G13" s="132" t="s">
        <v>139</v>
      </c>
      <c r="H13" s="132"/>
      <c r="I13" s="132" t="s">
        <v>140</v>
      </c>
      <c r="J13" s="132"/>
      <c r="K13" s="132" t="s">
        <v>121</v>
      </c>
      <c r="L13" s="132"/>
    </row>
    <row r="14" spans="1:12" ht="15.75" x14ac:dyDescent="0.25">
      <c r="A14" s="132"/>
      <c r="B14" s="132"/>
      <c r="C14" s="132"/>
      <c r="D14" s="134"/>
      <c r="E14" s="4" t="s">
        <v>118</v>
      </c>
      <c r="F14" s="2" t="s">
        <v>119</v>
      </c>
      <c r="G14" s="3" t="s">
        <v>120</v>
      </c>
      <c r="H14" s="3" t="s">
        <v>119</v>
      </c>
      <c r="I14" s="3" t="s">
        <v>120</v>
      </c>
      <c r="J14" s="3" t="s">
        <v>119</v>
      </c>
      <c r="K14" s="3" t="s">
        <v>120</v>
      </c>
      <c r="L14" s="3" t="s">
        <v>119</v>
      </c>
    </row>
    <row r="15" spans="1:12" ht="15.75" x14ac:dyDescent="0.25">
      <c r="A15" s="128" t="s">
        <v>134</v>
      </c>
      <c r="B15" s="129"/>
      <c r="C15" s="10"/>
      <c r="D15" s="11"/>
      <c r="E15" s="4"/>
      <c r="F15" s="2"/>
      <c r="G15" s="3"/>
      <c r="H15" s="3"/>
      <c r="I15" s="3"/>
      <c r="J15" s="3"/>
      <c r="K15" s="3"/>
      <c r="L15" s="3"/>
    </row>
    <row r="16" spans="1:12" ht="11.25" customHeight="1" x14ac:dyDescent="0.25">
      <c r="A16" s="1">
        <v>1</v>
      </c>
      <c r="B16" s="1" t="s">
        <v>16</v>
      </c>
      <c r="C16" s="1" t="s">
        <v>17</v>
      </c>
      <c r="D16" s="9">
        <f>H16/G16</f>
        <v>4.1871428571428577</v>
      </c>
      <c r="E16" s="12"/>
      <c r="F16" s="12"/>
      <c r="G16" s="12">
        <v>70</v>
      </c>
      <c r="H16" s="12">
        <v>293.10000000000002</v>
      </c>
      <c r="I16" s="12">
        <v>40</v>
      </c>
      <c r="J16" s="7">
        <v>167.48571428571432</v>
      </c>
      <c r="K16" s="1">
        <f t="shared" ref="K16:K28" si="0">E16+G16-I16</f>
        <v>30</v>
      </c>
      <c r="L16" s="1">
        <f t="shared" ref="L16:L28" si="1">F16+H16-J16</f>
        <v>125.6142857142857</v>
      </c>
    </row>
    <row r="17" spans="1:12" ht="11.25" customHeight="1" x14ac:dyDescent="0.25">
      <c r="A17" s="1">
        <v>2</v>
      </c>
      <c r="B17" s="1" t="s">
        <v>19</v>
      </c>
      <c r="C17" s="1" t="s">
        <v>17</v>
      </c>
      <c r="D17" s="9">
        <f t="shared" ref="D17:D28" si="2">H17/G17</f>
        <v>3.0211999999999999</v>
      </c>
      <c r="E17" s="7"/>
      <c r="F17" s="7"/>
      <c r="G17" s="7">
        <v>225</v>
      </c>
      <c r="H17" s="7">
        <v>679.77</v>
      </c>
      <c r="I17" s="7">
        <v>40</v>
      </c>
      <c r="J17" s="7">
        <v>120.848</v>
      </c>
      <c r="K17" s="5">
        <f t="shared" si="0"/>
        <v>185</v>
      </c>
      <c r="L17" s="5">
        <f t="shared" si="1"/>
        <v>558.92200000000003</v>
      </c>
    </row>
    <row r="18" spans="1:12" ht="11.25" customHeight="1" x14ac:dyDescent="0.25">
      <c r="A18" s="1">
        <v>3</v>
      </c>
      <c r="B18" s="1" t="s">
        <v>19</v>
      </c>
      <c r="C18" s="1" t="s">
        <v>17</v>
      </c>
      <c r="D18" s="9">
        <f t="shared" si="2"/>
        <v>3.1685097719869706</v>
      </c>
      <c r="E18" s="12"/>
      <c r="F18" s="12"/>
      <c r="G18" s="12">
        <v>1228</v>
      </c>
      <c r="H18" s="12">
        <v>3890.93</v>
      </c>
      <c r="I18" s="12">
        <v>98</v>
      </c>
      <c r="J18" s="7">
        <v>310.55</v>
      </c>
      <c r="K18" s="1">
        <f t="shared" si="0"/>
        <v>1130</v>
      </c>
      <c r="L18" s="1">
        <f t="shared" si="1"/>
        <v>3580.3799999999997</v>
      </c>
    </row>
    <row r="19" spans="1:12" ht="11.25" customHeight="1" x14ac:dyDescent="0.25">
      <c r="A19" s="1">
        <v>4</v>
      </c>
      <c r="B19" s="1" t="s">
        <v>18</v>
      </c>
      <c r="C19" s="1" t="s">
        <v>17</v>
      </c>
      <c r="D19" s="9">
        <f t="shared" si="2"/>
        <v>5.63</v>
      </c>
      <c r="E19" s="12"/>
      <c r="F19" s="12"/>
      <c r="G19" s="12">
        <v>99</v>
      </c>
      <c r="H19" s="12">
        <v>557.37</v>
      </c>
      <c r="I19" s="12">
        <v>99</v>
      </c>
      <c r="J19" s="7">
        <v>557.37</v>
      </c>
      <c r="K19" s="1">
        <f t="shared" si="0"/>
        <v>0</v>
      </c>
      <c r="L19" s="1">
        <f t="shared" si="1"/>
        <v>0</v>
      </c>
    </row>
    <row r="20" spans="1:12" ht="11.25" customHeight="1" x14ac:dyDescent="0.25">
      <c r="A20" s="1">
        <v>5</v>
      </c>
      <c r="B20" s="1" t="s">
        <v>102</v>
      </c>
      <c r="C20" s="1" t="s">
        <v>17</v>
      </c>
      <c r="D20" s="9">
        <f t="shared" si="2"/>
        <v>2.35</v>
      </c>
      <c r="E20" s="12"/>
      <c r="F20" s="12"/>
      <c r="G20" s="12">
        <v>80</v>
      </c>
      <c r="H20" s="12">
        <v>188</v>
      </c>
      <c r="I20" s="12">
        <v>40</v>
      </c>
      <c r="J20" s="7">
        <v>94</v>
      </c>
      <c r="K20" s="1">
        <f t="shared" si="0"/>
        <v>40</v>
      </c>
      <c r="L20" s="1">
        <f t="shared" si="1"/>
        <v>94</v>
      </c>
    </row>
    <row r="21" spans="1:12" ht="11.25" customHeight="1" x14ac:dyDescent="0.25">
      <c r="A21" s="1">
        <v>6</v>
      </c>
      <c r="B21" s="1" t="s">
        <v>103</v>
      </c>
      <c r="C21" s="1" t="s">
        <v>17</v>
      </c>
      <c r="D21" s="9">
        <f t="shared" si="2"/>
        <v>15.17</v>
      </c>
      <c r="E21" s="12"/>
      <c r="F21" s="12"/>
      <c r="G21" s="12">
        <v>3439</v>
      </c>
      <c r="H21" s="12">
        <v>52169.63</v>
      </c>
      <c r="I21" s="12">
        <v>1022</v>
      </c>
      <c r="J21" s="7">
        <v>15503.76</v>
      </c>
      <c r="K21" s="1">
        <f t="shared" si="0"/>
        <v>2417</v>
      </c>
      <c r="L21" s="1">
        <f t="shared" si="1"/>
        <v>36665.869999999995</v>
      </c>
    </row>
    <row r="22" spans="1:12" ht="11.25" customHeight="1" x14ac:dyDescent="0.25">
      <c r="A22" s="1">
        <v>7</v>
      </c>
      <c r="B22" s="1" t="s">
        <v>137</v>
      </c>
      <c r="C22" s="1" t="s">
        <v>17</v>
      </c>
      <c r="D22" s="9">
        <f t="shared" si="2"/>
        <v>24.869999999999997</v>
      </c>
      <c r="E22" s="7"/>
      <c r="F22" s="7"/>
      <c r="G22" s="7">
        <v>10</v>
      </c>
      <c r="H22" s="7">
        <v>248.7</v>
      </c>
      <c r="I22" s="7">
        <v>10</v>
      </c>
      <c r="J22" s="7">
        <v>248.7</v>
      </c>
      <c r="K22" s="5">
        <f t="shared" si="0"/>
        <v>0</v>
      </c>
      <c r="L22" s="5">
        <f t="shared" si="1"/>
        <v>0</v>
      </c>
    </row>
    <row r="23" spans="1:12" ht="11.25" customHeight="1" x14ac:dyDescent="0.25">
      <c r="A23" s="1">
        <v>8</v>
      </c>
      <c r="B23" s="1" t="s">
        <v>104</v>
      </c>
      <c r="C23" s="1" t="s">
        <v>17</v>
      </c>
      <c r="D23" s="9">
        <f t="shared" si="2"/>
        <v>36.164333333333332</v>
      </c>
      <c r="E23" s="12"/>
      <c r="F23" s="12"/>
      <c r="G23" s="12">
        <v>90</v>
      </c>
      <c r="H23" s="12">
        <v>3254.79</v>
      </c>
      <c r="I23" s="12">
        <v>90</v>
      </c>
      <c r="J23" s="7">
        <v>3254.79</v>
      </c>
      <c r="K23" s="1">
        <f t="shared" si="0"/>
        <v>0</v>
      </c>
      <c r="L23" s="1">
        <f t="shared" si="1"/>
        <v>0</v>
      </c>
    </row>
    <row r="24" spans="1:12" ht="11.25" customHeight="1" x14ac:dyDescent="0.25">
      <c r="A24" s="1">
        <v>9</v>
      </c>
      <c r="B24" s="1" t="s">
        <v>106</v>
      </c>
      <c r="C24" s="1" t="s">
        <v>17</v>
      </c>
      <c r="D24" s="9">
        <f t="shared" si="2"/>
        <v>121.25467479674798</v>
      </c>
      <c r="E24" s="12"/>
      <c r="F24" s="12"/>
      <c r="G24" s="12">
        <v>492</v>
      </c>
      <c r="H24" s="12">
        <v>59657.3</v>
      </c>
      <c r="I24" s="12">
        <v>130</v>
      </c>
      <c r="J24" s="7">
        <v>15763.13</v>
      </c>
      <c r="K24" s="1">
        <f t="shared" si="0"/>
        <v>362</v>
      </c>
      <c r="L24" s="1">
        <f t="shared" si="1"/>
        <v>43894.170000000006</v>
      </c>
    </row>
    <row r="25" spans="1:12" ht="11.25" customHeight="1" x14ac:dyDescent="0.25">
      <c r="A25" s="1">
        <v>10</v>
      </c>
      <c r="B25" s="1" t="s">
        <v>22</v>
      </c>
      <c r="C25" s="1" t="s">
        <v>17</v>
      </c>
      <c r="D25" s="9">
        <f t="shared" si="2"/>
        <v>121.041</v>
      </c>
      <c r="E25" s="7"/>
      <c r="F25" s="7"/>
      <c r="G25" s="7">
        <v>50</v>
      </c>
      <c r="H25" s="7">
        <v>6052.05</v>
      </c>
      <c r="I25" s="7">
        <v>20</v>
      </c>
      <c r="J25" s="7">
        <v>2420.85</v>
      </c>
      <c r="K25" s="5">
        <f t="shared" si="0"/>
        <v>30</v>
      </c>
      <c r="L25" s="5">
        <f t="shared" si="1"/>
        <v>3631.2000000000003</v>
      </c>
    </row>
    <row r="26" spans="1:12" ht="11.25" customHeight="1" x14ac:dyDescent="0.25">
      <c r="A26" s="1">
        <v>11</v>
      </c>
      <c r="B26" s="1" t="s">
        <v>101</v>
      </c>
      <c r="C26" s="1" t="s">
        <v>17</v>
      </c>
      <c r="D26" s="9">
        <f t="shared" si="2"/>
        <v>23.65592105263158</v>
      </c>
      <c r="E26" s="12"/>
      <c r="F26" s="12"/>
      <c r="G26" s="12">
        <v>456</v>
      </c>
      <c r="H26" s="12">
        <v>10787.1</v>
      </c>
      <c r="I26" s="12">
        <v>18</v>
      </c>
      <c r="J26" s="7">
        <v>425.80657894736845</v>
      </c>
      <c r="K26" s="1">
        <f t="shared" si="0"/>
        <v>438</v>
      </c>
      <c r="L26" s="1">
        <f t="shared" si="1"/>
        <v>10361.293421052633</v>
      </c>
    </row>
    <row r="27" spans="1:12" ht="11.25" customHeight="1" x14ac:dyDescent="0.25">
      <c r="A27" s="1">
        <v>12</v>
      </c>
      <c r="B27" s="1" t="s">
        <v>105</v>
      </c>
      <c r="C27" s="1" t="s">
        <v>17</v>
      </c>
      <c r="D27" s="9">
        <f t="shared" si="2"/>
        <v>5.2393205128205125</v>
      </c>
      <c r="E27" s="12"/>
      <c r="F27" s="12"/>
      <c r="G27" s="12">
        <v>780</v>
      </c>
      <c r="H27" s="12">
        <v>4086.67</v>
      </c>
      <c r="I27" s="12">
        <v>50</v>
      </c>
      <c r="J27" s="7">
        <v>261.96602564102562</v>
      </c>
      <c r="K27" s="1">
        <f t="shared" si="0"/>
        <v>730</v>
      </c>
      <c r="L27" s="1">
        <f t="shared" si="1"/>
        <v>3824.7039743589744</v>
      </c>
    </row>
    <row r="28" spans="1:12" ht="11.25" customHeight="1" x14ac:dyDescent="0.25">
      <c r="A28" s="1">
        <v>13</v>
      </c>
      <c r="B28" s="1" t="s">
        <v>21</v>
      </c>
      <c r="C28" s="1" t="s">
        <v>17</v>
      </c>
      <c r="D28" s="9">
        <f t="shared" si="2"/>
        <v>5.2549999999999999</v>
      </c>
      <c r="E28" s="7"/>
      <c r="F28" s="7"/>
      <c r="G28" s="7">
        <v>20</v>
      </c>
      <c r="H28" s="7">
        <v>105.1</v>
      </c>
      <c r="I28" s="7">
        <v>20</v>
      </c>
      <c r="J28" s="7">
        <v>105.1</v>
      </c>
      <c r="K28" s="5">
        <f t="shared" si="0"/>
        <v>0</v>
      </c>
      <c r="L28" s="5">
        <f t="shared" si="1"/>
        <v>0</v>
      </c>
    </row>
    <row r="29" spans="1:12" ht="11.25" customHeight="1" x14ac:dyDescent="0.25">
      <c r="A29" s="20"/>
      <c r="B29" s="22" t="s">
        <v>122</v>
      </c>
      <c r="C29" s="1"/>
      <c r="D29" s="21"/>
      <c r="E29" s="23"/>
      <c r="F29" s="23"/>
      <c r="G29" s="23">
        <v>7039</v>
      </c>
      <c r="H29" s="23">
        <v>141970.51</v>
      </c>
      <c r="I29" s="23">
        <v>1677</v>
      </c>
      <c r="J29" s="23">
        <v>39234.35631887411</v>
      </c>
      <c r="K29" s="23">
        <f t="shared" ref="K29:L29" si="3">SUM(K16:K28)</f>
        <v>5362</v>
      </c>
      <c r="L29" s="23">
        <f t="shared" si="3"/>
        <v>102736.15368112588</v>
      </c>
    </row>
    <row r="30" spans="1:12" ht="11.25" customHeight="1" x14ac:dyDescent="0.25">
      <c r="A30" s="128" t="s">
        <v>145</v>
      </c>
      <c r="B30" s="129"/>
      <c r="C30" s="10"/>
      <c r="D30" s="11"/>
      <c r="E30" s="4"/>
      <c r="F30" s="2"/>
      <c r="G30" s="3"/>
      <c r="H30" s="3"/>
      <c r="I30" s="3"/>
      <c r="J30" s="3"/>
      <c r="K30" s="3"/>
      <c r="L30" s="3"/>
    </row>
    <row r="31" spans="1:12" ht="11.25" customHeight="1" x14ac:dyDescent="0.25">
      <c r="A31" s="1">
        <v>14</v>
      </c>
      <c r="B31" s="1" t="s">
        <v>84</v>
      </c>
      <c r="C31" s="1" t="s">
        <v>33</v>
      </c>
      <c r="D31" s="9">
        <f>H31/G31</f>
        <v>5.0111764705882349</v>
      </c>
      <c r="E31" s="12"/>
      <c r="F31" s="12"/>
      <c r="G31" s="12">
        <v>34</v>
      </c>
      <c r="H31" s="12">
        <v>170.38</v>
      </c>
      <c r="I31" s="12"/>
      <c r="J31" s="7"/>
      <c r="K31" s="1">
        <f t="shared" ref="K31:K62" si="4">E31+G31-I31</f>
        <v>34</v>
      </c>
      <c r="L31" s="1">
        <f t="shared" ref="L31:L62" si="5">F31+H31-J31</f>
        <v>170.38</v>
      </c>
    </row>
    <row r="32" spans="1:12" ht="11.25" customHeight="1" x14ac:dyDescent="0.25">
      <c r="A32" s="1">
        <v>15</v>
      </c>
      <c r="B32" s="1" t="s">
        <v>0</v>
      </c>
      <c r="C32" s="1" t="s">
        <v>3</v>
      </c>
      <c r="D32" s="9">
        <f t="shared" ref="D32:D92" si="6">H32/G32</f>
        <v>104.99</v>
      </c>
      <c r="E32" s="7"/>
      <c r="F32" s="7"/>
      <c r="G32" s="7">
        <v>2</v>
      </c>
      <c r="H32" s="7">
        <v>209.98</v>
      </c>
      <c r="I32" s="7">
        <v>1</v>
      </c>
      <c r="J32" s="7">
        <v>104.99</v>
      </c>
      <c r="K32" s="5">
        <f t="shared" si="4"/>
        <v>1</v>
      </c>
      <c r="L32" s="5">
        <f t="shared" si="5"/>
        <v>104.99</v>
      </c>
    </row>
    <row r="33" spans="1:12" ht="11.25" customHeight="1" x14ac:dyDescent="0.25">
      <c r="A33" s="1">
        <v>16</v>
      </c>
      <c r="B33" s="1" t="s">
        <v>30</v>
      </c>
      <c r="C33" s="1" t="s">
        <v>31</v>
      </c>
      <c r="D33" s="9">
        <f t="shared" si="6"/>
        <v>0.34649999999999997</v>
      </c>
      <c r="E33" s="12"/>
      <c r="F33" s="12"/>
      <c r="G33" s="12">
        <v>60</v>
      </c>
      <c r="H33" s="12">
        <v>20.79</v>
      </c>
      <c r="I33" s="12"/>
      <c r="J33" s="7">
        <v>0</v>
      </c>
      <c r="K33" s="1">
        <f t="shared" si="4"/>
        <v>60</v>
      </c>
      <c r="L33" s="1">
        <f t="shared" si="5"/>
        <v>20.79</v>
      </c>
    </row>
    <row r="34" spans="1:12" ht="11.25" customHeight="1" x14ac:dyDescent="0.25">
      <c r="A34" s="1">
        <v>17</v>
      </c>
      <c r="B34" s="1" t="s">
        <v>1</v>
      </c>
      <c r="C34" s="1" t="s">
        <v>4</v>
      </c>
      <c r="D34" s="9">
        <f t="shared" si="6"/>
        <v>53.16</v>
      </c>
      <c r="E34" s="7"/>
      <c r="F34" s="7"/>
      <c r="G34" s="7">
        <v>1</v>
      </c>
      <c r="H34" s="7">
        <v>53.16</v>
      </c>
      <c r="I34" s="7">
        <v>1</v>
      </c>
      <c r="J34" s="7">
        <v>53.16</v>
      </c>
      <c r="K34" s="5">
        <f t="shared" si="4"/>
        <v>0</v>
      </c>
      <c r="L34" s="5">
        <f t="shared" si="5"/>
        <v>0</v>
      </c>
    </row>
    <row r="35" spans="1:12" ht="11.25" customHeight="1" x14ac:dyDescent="0.25">
      <c r="A35" s="1">
        <v>18</v>
      </c>
      <c r="B35" s="1" t="s">
        <v>32</v>
      </c>
      <c r="C35" s="1" t="s">
        <v>33</v>
      </c>
      <c r="D35" s="9">
        <f t="shared" si="6"/>
        <v>2.3315000000000001</v>
      </c>
      <c r="E35" s="12"/>
      <c r="F35" s="12"/>
      <c r="G35" s="12">
        <v>20</v>
      </c>
      <c r="H35" s="12">
        <v>46.63</v>
      </c>
      <c r="I35" s="12">
        <v>5</v>
      </c>
      <c r="J35" s="7">
        <v>11.657500000000001</v>
      </c>
      <c r="K35" s="1">
        <f t="shared" si="4"/>
        <v>15</v>
      </c>
      <c r="L35" s="1">
        <f t="shared" si="5"/>
        <v>34.972500000000004</v>
      </c>
    </row>
    <row r="36" spans="1:12" ht="11.25" customHeight="1" x14ac:dyDescent="0.25">
      <c r="A36" s="1">
        <v>19</v>
      </c>
      <c r="B36" s="1" t="s">
        <v>32</v>
      </c>
      <c r="C36" s="1" t="s">
        <v>4</v>
      </c>
      <c r="D36" s="9">
        <f t="shared" si="6"/>
        <v>19.09</v>
      </c>
      <c r="E36" s="12"/>
      <c r="F36" s="12"/>
      <c r="G36" s="12">
        <v>15</v>
      </c>
      <c r="H36" s="12">
        <v>286.35000000000002</v>
      </c>
      <c r="I36" s="12"/>
      <c r="J36" s="7">
        <v>0</v>
      </c>
      <c r="K36" s="1">
        <f t="shared" si="4"/>
        <v>15</v>
      </c>
      <c r="L36" s="1">
        <f t="shared" si="5"/>
        <v>286.35000000000002</v>
      </c>
    </row>
    <row r="37" spans="1:12" ht="11.25" customHeight="1" x14ac:dyDescent="0.25">
      <c r="A37" s="1">
        <v>20</v>
      </c>
      <c r="B37" s="1" t="s">
        <v>32</v>
      </c>
      <c r="C37" s="1" t="s">
        <v>33</v>
      </c>
      <c r="D37" s="9">
        <f t="shared" si="6"/>
        <v>2.3927272727272726</v>
      </c>
      <c r="E37" s="7"/>
      <c r="F37" s="7"/>
      <c r="G37" s="7">
        <v>22</v>
      </c>
      <c r="H37" s="7">
        <v>52.64</v>
      </c>
      <c r="I37" s="7"/>
      <c r="J37" s="7"/>
      <c r="K37" s="5">
        <f t="shared" si="4"/>
        <v>22</v>
      </c>
      <c r="L37" s="5">
        <f t="shared" si="5"/>
        <v>52.64</v>
      </c>
    </row>
    <row r="38" spans="1:12" ht="11.25" customHeight="1" x14ac:dyDescent="0.25">
      <c r="A38" s="1">
        <v>21</v>
      </c>
      <c r="B38" s="1" t="s">
        <v>58</v>
      </c>
      <c r="C38" s="1" t="s">
        <v>33</v>
      </c>
      <c r="D38" s="9">
        <f t="shared" si="6"/>
        <v>47.08</v>
      </c>
      <c r="E38" s="12"/>
      <c r="F38" s="12"/>
      <c r="G38" s="12">
        <v>10</v>
      </c>
      <c r="H38" s="12">
        <v>470.8</v>
      </c>
      <c r="I38" s="12">
        <v>8</v>
      </c>
      <c r="J38" s="7">
        <v>376.64</v>
      </c>
      <c r="K38" s="1">
        <f t="shared" si="4"/>
        <v>2</v>
      </c>
      <c r="L38" s="1">
        <f t="shared" si="5"/>
        <v>94.160000000000025</v>
      </c>
    </row>
    <row r="39" spans="1:12" ht="11.25" customHeight="1" x14ac:dyDescent="0.25">
      <c r="A39" s="1">
        <v>22</v>
      </c>
      <c r="B39" s="1" t="s">
        <v>35</v>
      </c>
      <c r="C39" s="1" t="s">
        <v>36</v>
      </c>
      <c r="D39" s="9">
        <f t="shared" si="6"/>
        <v>0.34240000000000004</v>
      </c>
      <c r="E39" s="12"/>
      <c r="F39" s="12"/>
      <c r="G39" s="12">
        <v>100</v>
      </c>
      <c r="H39" s="12">
        <v>34.24</v>
      </c>
      <c r="I39" s="12"/>
      <c r="J39" s="7">
        <v>0</v>
      </c>
      <c r="K39" s="1">
        <f t="shared" si="4"/>
        <v>100</v>
      </c>
      <c r="L39" s="1">
        <f t="shared" si="5"/>
        <v>34.24</v>
      </c>
    </row>
    <row r="40" spans="1:12" ht="11.25" customHeight="1" x14ac:dyDescent="0.25">
      <c r="A40" s="1">
        <v>23</v>
      </c>
      <c r="B40" s="1" t="s">
        <v>111</v>
      </c>
      <c r="C40" s="1" t="s">
        <v>33</v>
      </c>
      <c r="D40" s="9">
        <f t="shared" si="6"/>
        <v>0.91899999999999993</v>
      </c>
      <c r="E40" s="12"/>
      <c r="F40" s="12"/>
      <c r="G40" s="12">
        <v>10</v>
      </c>
      <c r="H40" s="12">
        <v>9.19</v>
      </c>
      <c r="I40" s="12"/>
      <c r="J40" s="7">
        <v>0</v>
      </c>
      <c r="K40" s="1">
        <f t="shared" si="4"/>
        <v>10</v>
      </c>
      <c r="L40" s="1">
        <f t="shared" si="5"/>
        <v>9.19</v>
      </c>
    </row>
    <row r="41" spans="1:12" ht="11.25" customHeight="1" x14ac:dyDescent="0.25">
      <c r="A41" s="1">
        <v>24</v>
      </c>
      <c r="B41" s="1" t="s">
        <v>37</v>
      </c>
      <c r="C41" s="1" t="s">
        <v>33</v>
      </c>
      <c r="D41" s="9">
        <f t="shared" si="6"/>
        <v>3.5509999999999997</v>
      </c>
      <c r="E41" s="12"/>
      <c r="F41" s="12"/>
      <c r="G41" s="12">
        <v>10</v>
      </c>
      <c r="H41" s="12">
        <v>35.51</v>
      </c>
      <c r="I41" s="12"/>
      <c r="J41" s="7">
        <v>0</v>
      </c>
      <c r="K41" s="1">
        <f t="shared" si="4"/>
        <v>10</v>
      </c>
      <c r="L41" s="1">
        <f t="shared" si="5"/>
        <v>35.51</v>
      </c>
    </row>
    <row r="42" spans="1:12" ht="11.25" customHeight="1" x14ac:dyDescent="0.25">
      <c r="A42" s="1">
        <v>25</v>
      </c>
      <c r="B42" s="1" t="s">
        <v>38</v>
      </c>
      <c r="C42" s="1" t="s">
        <v>33</v>
      </c>
      <c r="D42" s="9">
        <f t="shared" si="6"/>
        <v>1.198</v>
      </c>
      <c r="E42" s="12"/>
      <c r="F42" s="12"/>
      <c r="G42" s="12">
        <v>10</v>
      </c>
      <c r="H42" s="12">
        <v>11.98</v>
      </c>
      <c r="I42" s="12"/>
      <c r="J42" s="7">
        <v>0</v>
      </c>
      <c r="K42" s="1">
        <f t="shared" si="4"/>
        <v>10</v>
      </c>
      <c r="L42" s="1">
        <f t="shared" si="5"/>
        <v>11.98</v>
      </c>
    </row>
    <row r="43" spans="1:12" ht="11.25" customHeight="1" x14ac:dyDescent="0.25">
      <c r="A43" s="1">
        <v>26</v>
      </c>
      <c r="B43" s="1" t="s">
        <v>60</v>
      </c>
      <c r="C43" s="1" t="s">
        <v>4</v>
      </c>
      <c r="D43" s="9">
        <f t="shared" si="6"/>
        <v>16.27</v>
      </c>
      <c r="E43" s="12"/>
      <c r="F43" s="12"/>
      <c r="G43" s="12">
        <v>15</v>
      </c>
      <c r="H43" s="12">
        <v>244.05</v>
      </c>
      <c r="I43" s="12">
        <v>5</v>
      </c>
      <c r="J43" s="7">
        <v>81.349999999999994</v>
      </c>
      <c r="K43" s="1">
        <f t="shared" si="4"/>
        <v>10</v>
      </c>
      <c r="L43" s="1">
        <f t="shared" si="5"/>
        <v>162.70000000000002</v>
      </c>
    </row>
    <row r="44" spans="1:12" ht="11.25" customHeight="1" x14ac:dyDescent="0.25">
      <c r="A44" s="1">
        <v>27</v>
      </c>
      <c r="B44" s="1" t="s">
        <v>61</v>
      </c>
      <c r="C44" s="1" t="s">
        <v>4</v>
      </c>
      <c r="D44" s="9">
        <f t="shared" si="6"/>
        <v>176.54999999999998</v>
      </c>
      <c r="E44" s="12"/>
      <c r="F44" s="12"/>
      <c r="G44" s="12">
        <v>3</v>
      </c>
      <c r="H44" s="12">
        <v>529.65</v>
      </c>
      <c r="I44" s="12"/>
      <c r="J44" s="7">
        <v>0</v>
      </c>
      <c r="K44" s="1">
        <f t="shared" si="4"/>
        <v>3</v>
      </c>
      <c r="L44" s="1">
        <f t="shared" si="5"/>
        <v>529.65</v>
      </c>
    </row>
    <row r="45" spans="1:12" ht="11.25" customHeight="1" x14ac:dyDescent="0.25">
      <c r="A45" s="1">
        <v>28</v>
      </c>
      <c r="B45" s="1" t="s">
        <v>39</v>
      </c>
      <c r="C45" s="1" t="s">
        <v>40</v>
      </c>
      <c r="D45" s="9">
        <f t="shared" si="6"/>
        <v>10.385</v>
      </c>
      <c r="E45" s="12"/>
      <c r="F45" s="12"/>
      <c r="G45" s="12">
        <v>2</v>
      </c>
      <c r="H45" s="12">
        <v>20.77</v>
      </c>
      <c r="I45" s="12"/>
      <c r="J45" s="7">
        <v>0</v>
      </c>
      <c r="K45" s="1">
        <f t="shared" si="4"/>
        <v>2</v>
      </c>
      <c r="L45" s="1">
        <f t="shared" si="5"/>
        <v>20.77</v>
      </c>
    </row>
    <row r="46" spans="1:12" ht="11.25" customHeight="1" x14ac:dyDescent="0.25">
      <c r="A46" s="1">
        <v>29</v>
      </c>
      <c r="B46" s="1" t="s">
        <v>39</v>
      </c>
      <c r="C46" s="1" t="s">
        <v>40</v>
      </c>
      <c r="D46" s="9">
        <f t="shared" si="6"/>
        <v>13.75</v>
      </c>
      <c r="E46" s="12"/>
      <c r="F46" s="12"/>
      <c r="G46" s="12">
        <v>25</v>
      </c>
      <c r="H46" s="12">
        <v>343.75</v>
      </c>
      <c r="I46" s="12">
        <v>15</v>
      </c>
      <c r="J46" s="7">
        <v>206.25</v>
      </c>
      <c r="K46" s="1">
        <f t="shared" si="4"/>
        <v>10</v>
      </c>
      <c r="L46" s="1">
        <f t="shared" si="5"/>
        <v>137.5</v>
      </c>
    </row>
    <row r="47" spans="1:12" ht="11.25" customHeight="1" x14ac:dyDescent="0.25">
      <c r="A47" s="1">
        <v>30</v>
      </c>
      <c r="B47" s="1" t="s">
        <v>39</v>
      </c>
      <c r="C47" s="1" t="s">
        <v>40</v>
      </c>
      <c r="D47" s="9">
        <f t="shared" si="6"/>
        <v>11.025</v>
      </c>
      <c r="E47" s="12"/>
      <c r="F47" s="12"/>
      <c r="G47" s="12">
        <v>2</v>
      </c>
      <c r="H47" s="12">
        <v>22.05</v>
      </c>
      <c r="I47" s="12"/>
      <c r="J47" s="12">
        <v>0</v>
      </c>
      <c r="K47" s="1">
        <f t="shared" si="4"/>
        <v>2</v>
      </c>
      <c r="L47" s="1">
        <f t="shared" si="5"/>
        <v>22.05</v>
      </c>
    </row>
    <row r="48" spans="1:12" ht="11.25" customHeight="1" x14ac:dyDescent="0.25">
      <c r="A48" s="1">
        <v>31</v>
      </c>
      <c r="B48" s="1" t="s">
        <v>87</v>
      </c>
      <c r="C48" s="1" t="s">
        <v>33</v>
      </c>
      <c r="D48" s="9">
        <f t="shared" si="6"/>
        <v>1.7890000000000001</v>
      </c>
      <c r="E48" s="7"/>
      <c r="F48" s="7"/>
      <c r="G48" s="7">
        <v>10</v>
      </c>
      <c r="H48" s="7">
        <v>17.89</v>
      </c>
      <c r="I48" s="7"/>
      <c r="J48" s="7">
        <v>0</v>
      </c>
      <c r="K48" s="5">
        <f t="shared" si="4"/>
        <v>10</v>
      </c>
      <c r="L48" s="5">
        <f t="shared" si="5"/>
        <v>17.89</v>
      </c>
    </row>
    <row r="49" spans="1:12" ht="11.25" customHeight="1" x14ac:dyDescent="0.25">
      <c r="A49" s="1">
        <v>32</v>
      </c>
      <c r="B49" s="1" t="s">
        <v>41</v>
      </c>
      <c r="C49" s="1" t="s">
        <v>33</v>
      </c>
      <c r="D49" s="9">
        <f t="shared" si="6"/>
        <v>1.7547999999999999</v>
      </c>
      <c r="E49" s="12"/>
      <c r="F49" s="12"/>
      <c r="G49" s="12">
        <v>25</v>
      </c>
      <c r="H49" s="12">
        <v>43.87</v>
      </c>
      <c r="I49" s="12">
        <v>5</v>
      </c>
      <c r="J49" s="7">
        <v>8.7739999999999991</v>
      </c>
      <c r="K49" s="1">
        <f t="shared" si="4"/>
        <v>20</v>
      </c>
      <c r="L49" s="1">
        <f t="shared" si="5"/>
        <v>35.095999999999997</v>
      </c>
    </row>
    <row r="50" spans="1:12" ht="11.25" customHeight="1" x14ac:dyDescent="0.25">
      <c r="A50" s="1">
        <v>33</v>
      </c>
      <c r="B50" s="1" t="s">
        <v>41</v>
      </c>
      <c r="C50" s="1" t="s">
        <v>4</v>
      </c>
      <c r="D50" s="9">
        <f t="shared" si="6"/>
        <v>21.72</v>
      </c>
      <c r="E50" s="12"/>
      <c r="F50" s="12"/>
      <c r="G50" s="12">
        <v>7</v>
      </c>
      <c r="H50" s="12">
        <v>152.04</v>
      </c>
      <c r="I50" s="12"/>
      <c r="J50" s="7">
        <v>0</v>
      </c>
      <c r="K50" s="1">
        <f t="shared" si="4"/>
        <v>7</v>
      </c>
      <c r="L50" s="1">
        <f t="shared" si="5"/>
        <v>152.04</v>
      </c>
    </row>
    <row r="51" spans="1:12" ht="11.25" customHeight="1" x14ac:dyDescent="0.25">
      <c r="A51" s="1">
        <v>34</v>
      </c>
      <c r="B51" s="1" t="s">
        <v>42</v>
      </c>
      <c r="C51" s="1" t="s">
        <v>33</v>
      </c>
      <c r="D51" s="9">
        <f t="shared" si="6"/>
        <v>3.7299999999999995</v>
      </c>
      <c r="E51" s="12"/>
      <c r="F51" s="12"/>
      <c r="G51" s="12">
        <v>5</v>
      </c>
      <c r="H51" s="12">
        <v>18.649999999999999</v>
      </c>
      <c r="I51" s="12"/>
      <c r="J51" s="7">
        <v>0</v>
      </c>
      <c r="K51" s="1">
        <f t="shared" si="4"/>
        <v>5</v>
      </c>
      <c r="L51" s="1">
        <f t="shared" si="5"/>
        <v>18.649999999999999</v>
      </c>
    </row>
    <row r="52" spans="1:12" ht="11.25" customHeight="1" x14ac:dyDescent="0.25">
      <c r="A52" s="1">
        <v>35</v>
      </c>
      <c r="B52" s="1" t="s">
        <v>43</v>
      </c>
      <c r="C52" s="1" t="s">
        <v>33</v>
      </c>
      <c r="D52" s="9">
        <f t="shared" si="6"/>
        <v>1.151</v>
      </c>
      <c r="E52" s="12"/>
      <c r="F52" s="12"/>
      <c r="G52" s="12">
        <v>10</v>
      </c>
      <c r="H52" s="12">
        <v>11.51</v>
      </c>
      <c r="I52" s="12"/>
      <c r="J52" s="7">
        <v>0</v>
      </c>
      <c r="K52" s="1">
        <f t="shared" si="4"/>
        <v>10</v>
      </c>
      <c r="L52" s="1">
        <f t="shared" si="5"/>
        <v>11.51</v>
      </c>
    </row>
    <row r="53" spans="1:12" ht="11.25" customHeight="1" x14ac:dyDescent="0.25">
      <c r="A53" s="1">
        <v>36</v>
      </c>
      <c r="B53" s="1" t="s">
        <v>43</v>
      </c>
      <c r="C53" s="1" t="s">
        <v>33</v>
      </c>
      <c r="D53" s="9">
        <f t="shared" si="6"/>
        <v>1.1000000000000001</v>
      </c>
      <c r="E53" s="7"/>
      <c r="F53" s="7"/>
      <c r="G53" s="7">
        <v>18</v>
      </c>
      <c r="H53" s="7">
        <v>19.8</v>
      </c>
      <c r="I53" s="7"/>
      <c r="J53" s="7"/>
      <c r="K53" s="5">
        <f t="shared" si="4"/>
        <v>18</v>
      </c>
      <c r="L53" s="5">
        <f t="shared" si="5"/>
        <v>19.8</v>
      </c>
    </row>
    <row r="54" spans="1:12" ht="11.25" customHeight="1" x14ac:dyDescent="0.25">
      <c r="A54" s="1">
        <v>37</v>
      </c>
      <c r="B54" s="1" t="s">
        <v>56</v>
      </c>
      <c r="C54" s="1" t="s">
        <v>33</v>
      </c>
      <c r="D54" s="9">
        <f t="shared" si="6"/>
        <v>2.3646666666666665</v>
      </c>
      <c r="E54" s="12"/>
      <c r="F54" s="12"/>
      <c r="G54" s="12">
        <v>30</v>
      </c>
      <c r="H54" s="12">
        <v>70.94</v>
      </c>
      <c r="I54" s="12"/>
      <c r="J54" s="7">
        <v>0</v>
      </c>
      <c r="K54" s="1">
        <f t="shared" si="4"/>
        <v>30</v>
      </c>
      <c r="L54" s="1">
        <f t="shared" si="5"/>
        <v>70.94</v>
      </c>
    </row>
    <row r="55" spans="1:12" ht="11.25" customHeight="1" x14ac:dyDescent="0.25">
      <c r="A55" s="1">
        <v>38</v>
      </c>
      <c r="B55" s="1" t="s">
        <v>56</v>
      </c>
      <c r="C55" s="1" t="s">
        <v>4</v>
      </c>
      <c r="D55" s="9">
        <f t="shared" si="6"/>
        <v>26.43</v>
      </c>
      <c r="E55" s="12"/>
      <c r="F55" s="12"/>
      <c r="G55" s="12">
        <v>8</v>
      </c>
      <c r="H55" s="12">
        <v>211.44</v>
      </c>
      <c r="I55" s="12">
        <v>3</v>
      </c>
      <c r="J55" s="7">
        <v>79.289999999999992</v>
      </c>
      <c r="K55" s="1">
        <f t="shared" si="4"/>
        <v>5</v>
      </c>
      <c r="L55" s="1">
        <f t="shared" si="5"/>
        <v>132.15</v>
      </c>
    </row>
    <row r="56" spans="1:12" ht="11.25" customHeight="1" x14ac:dyDescent="0.25">
      <c r="A56" s="1">
        <v>39</v>
      </c>
      <c r="B56" s="1" t="s">
        <v>88</v>
      </c>
      <c r="C56" s="1" t="s">
        <v>40</v>
      </c>
      <c r="D56" s="9">
        <f t="shared" si="6"/>
        <v>11.58</v>
      </c>
      <c r="E56" s="7"/>
      <c r="F56" s="7"/>
      <c r="G56" s="7">
        <v>1</v>
      </c>
      <c r="H56" s="7">
        <v>11.58</v>
      </c>
      <c r="I56" s="7">
        <v>1</v>
      </c>
      <c r="J56" s="7">
        <v>11.58</v>
      </c>
      <c r="K56" s="5">
        <f t="shared" si="4"/>
        <v>0</v>
      </c>
      <c r="L56" s="5">
        <f t="shared" si="5"/>
        <v>0</v>
      </c>
    </row>
    <row r="57" spans="1:12" ht="11.25" customHeight="1" x14ac:dyDescent="0.25">
      <c r="A57" s="1">
        <v>40</v>
      </c>
      <c r="B57" s="1" t="s">
        <v>89</v>
      </c>
      <c r="C57" s="1" t="s">
        <v>33</v>
      </c>
      <c r="D57" s="9">
        <f t="shared" si="6"/>
        <v>2.5049999999999999</v>
      </c>
      <c r="E57" s="7"/>
      <c r="F57" s="7"/>
      <c r="G57" s="7">
        <v>6</v>
      </c>
      <c r="H57" s="7">
        <v>15.03</v>
      </c>
      <c r="I57" s="7"/>
      <c r="J57" s="7">
        <v>0</v>
      </c>
      <c r="K57" s="5">
        <f t="shared" si="4"/>
        <v>6</v>
      </c>
      <c r="L57" s="5">
        <f t="shared" si="5"/>
        <v>15.03</v>
      </c>
    </row>
    <row r="58" spans="1:12" ht="11.25" customHeight="1" x14ac:dyDescent="0.25">
      <c r="A58" s="1">
        <v>41</v>
      </c>
      <c r="B58" s="1" t="s">
        <v>89</v>
      </c>
      <c r="C58" s="1" t="s">
        <v>33</v>
      </c>
      <c r="D58" s="9">
        <f t="shared" si="6"/>
        <v>3.8746666666666667</v>
      </c>
      <c r="E58" s="12"/>
      <c r="F58" s="12"/>
      <c r="G58" s="12">
        <v>15</v>
      </c>
      <c r="H58" s="12">
        <v>58.12</v>
      </c>
      <c r="I58" s="12"/>
      <c r="J58" s="12">
        <v>0</v>
      </c>
      <c r="K58" s="1">
        <f t="shared" si="4"/>
        <v>15</v>
      </c>
      <c r="L58" s="1">
        <f t="shared" si="5"/>
        <v>58.12</v>
      </c>
    </row>
    <row r="59" spans="1:12" ht="11.25" customHeight="1" x14ac:dyDescent="0.25">
      <c r="A59" s="1">
        <v>42</v>
      </c>
      <c r="B59" s="1" t="s">
        <v>90</v>
      </c>
      <c r="C59" s="1" t="s">
        <v>33</v>
      </c>
      <c r="D59" s="9">
        <f t="shared" si="6"/>
        <v>1.3875</v>
      </c>
      <c r="E59" s="7"/>
      <c r="F59" s="7"/>
      <c r="G59" s="7">
        <v>20</v>
      </c>
      <c r="H59" s="7">
        <v>27.75</v>
      </c>
      <c r="I59" s="7"/>
      <c r="J59" s="7">
        <v>0</v>
      </c>
      <c r="K59" s="5">
        <f t="shared" si="4"/>
        <v>20</v>
      </c>
      <c r="L59" s="5">
        <f t="shared" si="5"/>
        <v>27.75</v>
      </c>
    </row>
    <row r="60" spans="1:12" ht="11.25" customHeight="1" x14ac:dyDescent="0.25">
      <c r="A60" s="1">
        <v>43</v>
      </c>
      <c r="B60" s="1" t="s">
        <v>90</v>
      </c>
      <c r="C60" s="1" t="s">
        <v>33</v>
      </c>
      <c r="D60" s="9">
        <f t="shared" si="6"/>
        <v>1.56</v>
      </c>
      <c r="E60" s="12"/>
      <c r="F60" s="12"/>
      <c r="G60" s="12">
        <v>10</v>
      </c>
      <c r="H60" s="12">
        <v>15.6</v>
      </c>
      <c r="I60" s="12"/>
      <c r="J60" s="12">
        <v>0</v>
      </c>
      <c r="K60" s="1">
        <f t="shared" si="4"/>
        <v>10</v>
      </c>
      <c r="L60" s="1">
        <f t="shared" si="5"/>
        <v>15.6</v>
      </c>
    </row>
    <row r="61" spans="1:12" ht="11.25" customHeight="1" x14ac:dyDescent="0.25">
      <c r="A61" s="1">
        <v>44</v>
      </c>
      <c r="B61" s="1" t="s">
        <v>57</v>
      </c>
      <c r="C61" s="1" t="s">
        <v>40</v>
      </c>
      <c r="D61" s="9">
        <f t="shared" si="6"/>
        <v>7.58</v>
      </c>
      <c r="E61" s="12"/>
      <c r="F61" s="12"/>
      <c r="G61" s="12">
        <v>7</v>
      </c>
      <c r="H61" s="12">
        <v>53.06</v>
      </c>
      <c r="I61" s="12">
        <v>4</v>
      </c>
      <c r="J61" s="7">
        <v>30.32</v>
      </c>
      <c r="K61" s="1">
        <f t="shared" si="4"/>
        <v>3</v>
      </c>
      <c r="L61" s="1">
        <f t="shared" si="5"/>
        <v>22.740000000000002</v>
      </c>
    </row>
    <row r="62" spans="1:12" ht="11.25" customHeight="1" x14ac:dyDescent="0.25">
      <c r="A62" s="1">
        <v>45</v>
      </c>
      <c r="B62" s="1" t="s">
        <v>59</v>
      </c>
      <c r="C62" s="1" t="s">
        <v>4</v>
      </c>
      <c r="D62" s="9">
        <f t="shared" si="6"/>
        <v>14.299999999999999</v>
      </c>
      <c r="E62" s="12"/>
      <c r="F62" s="12"/>
      <c r="G62" s="12">
        <v>7</v>
      </c>
      <c r="H62" s="12">
        <v>100.1</v>
      </c>
      <c r="I62" s="12">
        <v>4</v>
      </c>
      <c r="J62" s="7">
        <v>57.199999999999996</v>
      </c>
      <c r="K62" s="1">
        <f t="shared" si="4"/>
        <v>3</v>
      </c>
      <c r="L62" s="1">
        <f t="shared" si="5"/>
        <v>42.9</v>
      </c>
    </row>
    <row r="63" spans="1:12" ht="11.25" customHeight="1" x14ac:dyDescent="0.25">
      <c r="A63" s="1">
        <v>46</v>
      </c>
      <c r="B63" s="1" t="s">
        <v>91</v>
      </c>
      <c r="C63" s="1" t="s">
        <v>33</v>
      </c>
      <c r="D63" s="9">
        <f t="shared" si="6"/>
        <v>1.34</v>
      </c>
      <c r="E63" s="7"/>
      <c r="F63" s="7"/>
      <c r="G63" s="7">
        <v>4</v>
      </c>
      <c r="H63" s="7">
        <v>5.36</v>
      </c>
      <c r="I63" s="7"/>
      <c r="J63" s="7">
        <v>0</v>
      </c>
      <c r="K63" s="5">
        <f t="shared" ref="K63:K92" si="7">E63+G63-I63</f>
        <v>4</v>
      </c>
      <c r="L63" s="5">
        <f t="shared" ref="L63:L92" si="8">F63+H63-J63</f>
        <v>5.36</v>
      </c>
    </row>
    <row r="64" spans="1:12" ht="11.25" customHeight="1" x14ac:dyDescent="0.25">
      <c r="A64" s="1">
        <v>47</v>
      </c>
      <c r="B64" s="1" t="s">
        <v>44</v>
      </c>
      <c r="C64" s="1" t="s">
        <v>33</v>
      </c>
      <c r="D64" s="9">
        <f t="shared" si="6"/>
        <v>4.9550000000000001</v>
      </c>
      <c r="E64" s="12"/>
      <c r="F64" s="12"/>
      <c r="G64" s="12">
        <v>10</v>
      </c>
      <c r="H64" s="12">
        <v>49.55</v>
      </c>
      <c r="I64" s="12"/>
      <c r="J64" s="7">
        <v>0</v>
      </c>
      <c r="K64" s="1">
        <f t="shared" si="7"/>
        <v>10</v>
      </c>
      <c r="L64" s="1">
        <f t="shared" si="8"/>
        <v>49.55</v>
      </c>
    </row>
    <row r="65" spans="1:12" ht="11.25" customHeight="1" x14ac:dyDescent="0.25">
      <c r="A65" s="1">
        <v>48</v>
      </c>
      <c r="B65" s="1" t="s">
        <v>45</v>
      </c>
      <c r="C65" s="1" t="s">
        <v>33</v>
      </c>
      <c r="D65" s="9">
        <f t="shared" si="6"/>
        <v>3.2079999999999997</v>
      </c>
      <c r="E65" s="12"/>
      <c r="F65" s="12"/>
      <c r="G65" s="12">
        <v>5</v>
      </c>
      <c r="H65" s="12">
        <v>16.04</v>
      </c>
      <c r="I65" s="12"/>
      <c r="J65" s="7">
        <v>0</v>
      </c>
      <c r="K65" s="1">
        <f t="shared" si="7"/>
        <v>5</v>
      </c>
      <c r="L65" s="1">
        <f t="shared" si="8"/>
        <v>16.04</v>
      </c>
    </row>
    <row r="66" spans="1:12" ht="11.25" customHeight="1" x14ac:dyDescent="0.25">
      <c r="A66" s="1">
        <v>49</v>
      </c>
      <c r="B66" s="1" t="s">
        <v>45</v>
      </c>
      <c r="C66" s="1" t="s">
        <v>4</v>
      </c>
      <c r="D66" s="9">
        <f t="shared" si="6"/>
        <v>46.75</v>
      </c>
      <c r="E66" s="12"/>
      <c r="F66" s="12"/>
      <c r="G66" s="12">
        <v>6</v>
      </c>
      <c r="H66" s="12">
        <v>280.5</v>
      </c>
      <c r="I66" s="12">
        <v>3</v>
      </c>
      <c r="J66" s="7">
        <v>140.25</v>
      </c>
      <c r="K66" s="1">
        <f t="shared" si="7"/>
        <v>3</v>
      </c>
      <c r="L66" s="1">
        <f t="shared" si="8"/>
        <v>140.25</v>
      </c>
    </row>
    <row r="67" spans="1:12" ht="11.25" customHeight="1" x14ac:dyDescent="0.25">
      <c r="A67" s="1">
        <v>50</v>
      </c>
      <c r="B67" s="1" t="s">
        <v>46</v>
      </c>
      <c r="C67" s="1" t="s">
        <v>33</v>
      </c>
      <c r="D67" s="9">
        <f t="shared" si="6"/>
        <v>3.9060000000000001</v>
      </c>
      <c r="E67" s="12"/>
      <c r="F67" s="12"/>
      <c r="G67" s="12">
        <v>5</v>
      </c>
      <c r="H67" s="12">
        <v>19.53</v>
      </c>
      <c r="I67" s="12">
        <v>5</v>
      </c>
      <c r="J67" s="7">
        <v>19.53</v>
      </c>
      <c r="K67" s="1">
        <f t="shared" si="7"/>
        <v>0</v>
      </c>
      <c r="L67" s="1">
        <f t="shared" si="8"/>
        <v>0</v>
      </c>
    </row>
    <row r="68" spans="1:12" ht="11.25" customHeight="1" x14ac:dyDescent="0.25">
      <c r="A68" s="1">
        <v>51</v>
      </c>
      <c r="B68" s="1" t="s">
        <v>62</v>
      </c>
      <c r="C68" s="1" t="s">
        <v>40</v>
      </c>
      <c r="D68" s="9">
        <f t="shared" si="6"/>
        <v>85.149999999999991</v>
      </c>
      <c r="E68" s="12"/>
      <c r="F68" s="12"/>
      <c r="G68" s="12">
        <v>3</v>
      </c>
      <c r="H68" s="12">
        <v>255.45</v>
      </c>
      <c r="I68" s="12">
        <v>3</v>
      </c>
      <c r="J68" s="7">
        <v>255.45</v>
      </c>
      <c r="K68" s="1">
        <f t="shared" si="7"/>
        <v>0</v>
      </c>
      <c r="L68" s="1">
        <f t="shared" si="8"/>
        <v>0</v>
      </c>
    </row>
    <row r="69" spans="1:12" ht="11.25" customHeight="1" x14ac:dyDescent="0.25">
      <c r="A69" s="1">
        <v>52</v>
      </c>
      <c r="B69" s="1" t="s">
        <v>63</v>
      </c>
      <c r="C69" s="1" t="s">
        <v>4</v>
      </c>
      <c r="D69" s="9">
        <f t="shared" si="6"/>
        <v>10.59</v>
      </c>
      <c r="E69" s="12"/>
      <c r="F69" s="12"/>
      <c r="G69" s="12">
        <v>7</v>
      </c>
      <c r="H69" s="12">
        <v>74.13</v>
      </c>
      <c r="I69" s="12"/>
      <c r="J69" s="7">
        <v>0</v>
      </c>
      <c r="K69" s="1">
        <f t="shared" si="7"/>
        <v>7</v>
      </c>
      <c r="L69" s="1">
        <f t="shared" si="8"/>
        <v>74.13</v>
      </c>
    </row>
    <row r="70" spans="1:12" ht="11.25" customHeight="1" x14ac:dyDescent="0.25">
      <c r="A70" s="1">
        <v>53</v>
      </c>
      <c r="B70" s="1" t="s">
        <v>64</v>
      </c>
      <c r="C70" s="1" t="s">
        <v>31</v>
      </c>
      <c r="D70" s="9">
        <f t="shared" si="6"/>
        <v>43.660000000000004</v>
      </c>
      <c r="E70" s="12"/>
      <c r="F70" s="12"/>
      <c r="G70" s="12">
        <v>5</v>
      </c>
      <c r="H70" s="12">
        <v>218.3</v>
      </c>
      <c r="I70" s="12">
        <v>3</v>
      </c>
      <c r="J70" s="7">
        <v>130.98000000000002</v>
      </c>
      <c r="K70" s="1">
        <f t="shared" si="7"/>
        <v>2</v>
      </c>
      <c r="L70" s="1">
        <f t="shared" si="8"/>
        <v>87.32</v>
      </c>
    </row>
    <row r="71" spans="1:12" ht="11.25" customHeight="1" x14ac:dyDescent="0.25">
      <c r="A71" s="1">
        <v>54</v>
      </c>
      <c r="B71" s="1" t="s">
        <v>47</v>
      </c>
      <c r="C71" s="1" t="s">
        <v>33</v>
      </c>
      <c r="D71" s="9">
        <f t="shared" si="6"/>
        <v>4.0110000000000001</v>
      </c>
      <c r="E71" s="12"/>
      <c r="F71" s="12"/>
      <c r="G71" s="12">
        <v>10</v>
      </c>
      <c r="H71" s="12">
        <v>40.11</v>
      </c>
      <c r="I71" s="12"/>
      <c r="J71" s="7">
        <v>0</v>
      </c>
      <c r="K71" s="1">
        <f t="shared" si="7"/>
        <v>10</v>
      </c>
      <c r="L71" s="1">
        <f t="shared" si="8"/>
        <v>40.11</v>
      </c>
    </row>
    <row r="72" spans="1:12" ht="11.25" customHeight="1" x14ac:dyDescent="0.25">
      <c r="A72" s="1">
        <v>55</v>
      </c>
      <c r="B72" s="1" t="s">
        <v>65</v>
      </c>
      <c r="C72" s="1" t="s">
        <v>4</v>
      </c>
      <c r="D72" s="9">
        <f t="shared" si="6"/>
        <v>12.07</v>
      </c>
      <c r="E72" s="12"/>
      <c r="F72" s="12"/>
      <c r="G72" s="12">
        <v>10</v>
      </c>
      <c r="H72" s="12">
        <v>120.7</v>
      </c>
      <c r="I72" s="12">
        <v>7</v>
      </c>
      <c r="J72" s="7">
        <v>84.490000000000009</v>
      </c>
      <c r="K72" s="1">
        <f t="shared" si="7"/>
        <v>3</v>
      </c>
      <c r="L72" s="1">
        <f t="shared" si="8"/>
        <v>36.209999999999994</v>
      </c>
    </row>
    <row r="73" spans="1:12" ht="11.25" customHeight="1" x14ac:dyDescent="0.25">
      <c r="A73" s="1">
        <v>56</v>
      </c>
      <c r="B73" s="1" t="s">
        <v>50</v>
      </c>
      <c r="C73" s="1" t="s">
        <v>36</v>
      </c>
      <c r="D73" s="9">
        <f t="shared" si="6"/>
        <v>0.51566666666666672</v>
      </c>
      <c r="E73" s="12"/>
      <c r="F73" s="12"/>
      <c r="G73" s="12">
        <v>30</v>
      </c>
      <c r="H73" s="12">
        <v>15.47</v>
      </c>
      <c r="I73" s="12"/>
      <c r="J73" s="7">
        <v>0</v>
      </c>
      <c r="K73" s="1">
        <f t="shared" si="7"/>
        <v>30</v>
      </c>
      <c r="L73" s="1">
        <f t="shared" si="8"/>
        <v>15.47</v>
      </c>
    </row>
    <row r="74" spans="1:12" ht="11.25" customHeight="1" x14ac:dyDescent="0.25">
      <c r="A74" s="1">
        <v>57</v>
      </c>
      <c r="B74" s="1" t="s">
        <v>92</v>
      </c>
      <c r="C74" s="1" t="s">
        <v>33</v>
      </c>
      <c r="D74" s="9">
        <f t="shared" si="6"/>
        <v>3.8544444444444443</v>
      </c>
      <c r="E74" s="7"/>
      <c r="F74" s="7"/>
      <c r="G74" s="7">
        <v>18</v>
      </c>
      <c r="H74" s="7">
        <v>69.38</v>
      </c>
      <c r="I74" s="7"/>
      <c r="J74" s="7">
        <v>0</v>
      </c>
      <c r="K74" s="5">
        <f t="shared" si="7"/>
        <v>18</v>
      </c>
      <c r="L74" s="5">
        <f t="shared" si="8"/>
        <v>69.38</v>
      </c>
    </row>
    <row r="75" spans="1:12" ht="11.25" customHeight="1" x14ac:dyDescent="0.25">
      <c r="A75" s="1">
        <v>58</v>
      </c>
      <c r="B75" s="1" t="s">
        <v>92</v>
      </c>
      <c r="C75" s="1" t="s">
        <v>33</v>
      </c>
      <c r="D75" s="9">
        <f t="shared" si="6"/>
        <v>3.8188888888888886</v>
      </c>
      <c r="E75" s="12"/>
      <c r="F75" s="12"/>
      <c r="G75" s="12">
        <v>9</v>
      </c>
      <c r="H75" s="12">
        <v>34.369999999999997</v>
      </c>
      <c r="I75" s="12"/>
      <c r="J75" s="12">
        <v>0</v>
      </c>
      <c r="K75" s="1">
        <f t="shared" si="7"/>
        <v>9</v>
      </c>
      <c r="L75" s="1">
        <f t="shared" si="8"/>
        <v>34.369999999999997</v>
      </c>
    </row>
    <row r="76" spans="1:12" ht="11.25" customHeight="1" x14ac:dyDescent="0.25">
      <c r="A76" s="1">
        <v>59</v>
      </c>
      <c r="B76" s="1" t="s">
        <v>49</v>
      </c>
      <c r="C76" s="1" t="s">
        <v>33</v>
      </c>
      <c r="D76" s="9">
        <f t="shared" si="6"/>
        <v>11.56</v>
      </c>
      <c r="E76" s="7"/>
      <c r="F76" s="7"/>
      <c r="G76" s="7">
        <v>7</v>
      </c>
      <c r="H76" s="7">
        <v>80.92</v>
      </c>
      <c r="I76" s="7"/>
      <c r="J76" s="7">
        <v>0</v>
      </c>
      <c r="K76" s="5">
        <f t="shared" si="7"/>
        <v>7</v>
      </c>
      <c r="L76" s="5">
        <f t="shared" si="8"/>
        <v>80.92</v>
      </c>
    </row>
    <row r="77" spans="1:12" ht="11.25" customHeight="1" x14ac:dyDescent="0.25">
      <c r="A77" s="1">
        <v>60</v>
      </c>
      <c r="B77" s="1" t="s">
        <v>48</v>
      </c>
      <c r="C77" s="1" t="s">
        <v>33</v>
      </c>
      <c r="D77" s="9">
        <f t="shared" si="6"/>
        <v>5.5579999999999998</v>
      </c>
      <c r="E77" s="12"/>
      <c r="F77" s="12"/>
      <c r="G77" s="12">
        <v>5</v>
      </c>
      <c r="H77" s="12">
        <v>27.79</v>
      </c>
      <c r="I77" s="12">
        <v>1</v>
      </c>
      <c r="J77" s="7">
        <v>5.5579999999999998</v>
      </c>
      <c r="K77" s="1">
        <f t="shared" si="7"/>
        <v>4</v>
      </c>
      <c r="L77" s="1">
        <f t="shared" si="8"/>
        <v>22.231999999999999</v>
      </c>
    </row>
    <row r="78" spans="1:12" ht="11.25" customHeight="1" x14ac:dyDescent="0.25">
      <c r="A78" s="1">
        <v>61</v>
      </c>
      <c r="B78" s="1" t="s">
        <v>51</v>
      </c>
      <c r="C78" s="1" t="s">
        <v>36</v>
      </c>
      <c r="D78" s="9">
        <f t="shared" si="6"/>
        <v>1.3820000000000001</v>
      </c>
      <c r="E78" s="12"/>
      <c r="F78" s="12"/>
      <c r="G78" s="12">
        <v>10</v>
      </c>
      <c r="H78" s="12">
        <v>13.82</v>
      </c>
      <c r="I78" s="12"/>
      <c r="J78" s="7">
        <v>0</v>
      </c>
      <c r="K78" s="1">
        <f t="shared" si="7"/>
        <v>10</v>
      </c>
      <c r="L78" s="1">
        <f t="shared" si="8"/>
        <v>13.82</v>
      </c>
    </row>
    <row r="79" spans="1:12" ht="11.25" customHeight="1" x14ac:dyDescent="0.25">
      <c r="A79" s="1">
        <v>62</v>
      </c>
      <c r="B79" s="1" t="s">
        <v>95</v>
      </c>
      <c r="C79" s="1" t="s">
        <v>40</v>
      </c>
      <c r="D79" s="9">
        <f t="shared" si="6"/>
        <v>2.7</v>
      </c>
      <c r="E79" s="7"/>
      <c r="F79" s="7"/>
      <c r="G79" s="7">
        <v>1</v>
      </c>
      <c r="H79" s="7">
        <v>2.7</v>
      </c>
      <c r="I79" s="7"/>
      <c r="J79" s="7">
        <v>0</v>
      </c>
      <c r="K79" s="5">
        <f t="shared" si="7"/>
        <v>1</v>
      </c>
      <c r="L79" s="5">
        <f t="shared" si="8"/>
        <v>2.7</v>
      </c>
    </row>
    <row r="80" spans="1:12" ht="11.25" customHeight="1" x14ac:dyDescent="0.25">
      <c r="A80" s="1">
        <v>63</v>
      </c>
      <c r="B80" s="1" t="s">
        <v>67</v>
      </c>
      <c r="C80" s="1" t="s">
        <v>40</v>
      </c>
      <c r="D80" s="9">
        <f t="shared" si="6"/>
        <v>23.54</v>
      </c>
      <c r="E80" s="12"/>
      <c r="F80" s="12"/>
      <c r="G80" s="12">
        <v>10</v>
      </c>
      <c r="H80" s="12">
        <v>235.4</v>
      </c>
      <c r="I80" s="12">
        <v>7</v>
      </c>
      <c r="J80" s="7">
        <v>164.78</v>
      </c>
      <c r="K80" s="1">
        <f t="shared" si="7"/>
        <v>3</v>
      </c>
      <c r="L80" s="1">
        <f t="shared" si="8"/>
        <v>70.62</v>
      </c>
    </row>
    <row r="81" spans="1:12" ht="11.25" customHeight="1" x14ac:dyDescent="0.25">
      <c r="A81" s="1">
        <v>64</v>
      </c>
      <c r="B81" s="1" t="s">
        <v>68</v>
      </c>
      <c r="C81" s="1" t="s">
        <v>40</v>
      </c>
      <c r="D81" s="9">
        <f t="shared" si="6"/>
        <v>29.43</v>
      </c>
      <c r="E81" s="12"/>
      <c r="F81" s="12"/>
      <c r="G81" s="12">
        <v>7</v>
      </c>
      <c r="H81" s="12">
        <v>206.01</v>
      </c>
      <c r="I81" s="12">
        <v>4</v>
      </c>
      <c r="J81" s="7">
        <v>117.72</v>
      </c>
      <c r="K81" s="1">
        <f t="shared" si="7"/>
        <v>3</v>
      </c>
      <c r="L81" s="1">
        <f t="shared" si="8"/>
        <v>88.289999999999992</v>
      </c>
    </row>
    <row r="82" spans="1:12" ht="11.25" customHeight="1" x14ac:dyDescent="0.25">
      <c r="A82" s="1">
        <v>65</v>
      </c>
      <c r="B82" s="1" t="s">
        <v>54</v>
      </c>
      <c r="C82" s="1" t="s">
        <v>40</v>
      </c>
      <c r="D82" s="9">
        <f t="shared" si="6"/>
        <v>9.7899999999999991</v>
      </c>
      <c r="E82" s="12"/>
      <c r="F82" s="12"/>
      <c r="G82" s="12">
        <v>2</v>
      </c>
      <c r="H82" s="12">
        <v>19.579999999999998</v>
      </c>
      <c r="I82" s="12"/>
      <c r="J82" s="7">
        <v>0</v>
      </c>
      <c r="K82" s="1">
        <f t="shared" si="7"/>
        <v>2</v>
      </c>
      <c r="L82" s="1">
        <f t="shared" si="8"/>
        <v>19.579999999999998</v>
      </c>
    </row>
    <row r="83" spans="1:12" ht="11.25" customHeight="1" x14ac:dyDescent="0.25">
      <c r="A83" s="1">
        <v>66</v>
      </c>
      <c r="B83" s="1" t="s">
        <v>54</v>
      </c>
      <c r="C83" s="1" t="s">
        <v>40</v>
      </c>
      <c r="D83" s="9">
        <f t="shared" si="6"/>
        <v>9.39</v>
      </c>
      <c r="E83" s="12"/>
      <c r="F83" s="12"/>
      <c r="G83" s="12">
        <v>80</v>
      </c>
      <c r="H83" s="12">
        <v>751.2</v>
      </c>
      <c r="I83" s="12">
        <v>60</v>
      </c>
      <c r="J83" s="7">
        <v>563.40000000000009</v>
      </c>
      <c r="K83" s="1">
        <f t="shared" si="7"/>
        <v>20</v>
      </c>
      <c r="L83" s="1">
        <f t="shared" si="8"/>
        <v>187.79999999999995</v>
      </c>
    </row>
    <row r="84" spans="1:12" ht="11.25" customHeight="1" x14ac:dyDescent="0.25">
      <c r="A84" s="1">
        <v>67</v>
      </c>
      <c r="B84" s="1" t="s">
        <v>112</v>
      </c>
      <c r="C84" s="1" t="s">
        <v>40</v>
      </c>
      <c r="D84" s="9">
        <f t="shared" si="6"/>
        <v>9.67</v>
      </c>
      <c r="E84" s="12"/>
      <c r="F84" s="12"/>
      <c r="G84" s="12">
        <v>1</v>
      </c>
      <c r="H84" s="12">
        <v>9.67</v>
      </c>
      <c r="I84" s="12"/>
      <c r="J84" s="12">
        <v>0</v>
      </c>
      <c r="K84" s="1">
        <f t="shared" si="7"/>
        <v>1</v>
      </c>
      <c r="L84" s="1">
        <f t="shared" si="8"/>
        <v>9.67</v>
      </c>
    </row>
    <row r="85" spans="1:12" ht="11.25" customHeight="1" x14ac:dyDescent="0.25">
      <c r="A85" s="1">
        <v>68</v>
      </c>
      <c r="B85" s="1" t="s">
        <v>96</v>
      </c>
      <c r="C85" s="1" t="s">
        <v>33</v>
      </c>
      <c r="D85" s="9">
        <f t="shared" si="6"/>
        <v>1.105</v>
      </c>
      <c r="E85" s="7"/>
      <c r="F85" s="7"/>
      <c r="G85" s="7">
        <v>2</v>
      </c>
      <c r="H85" s="7">
        <v>2.21</v>
      </c>
      <c r="I85" s="7"/>
      <c r="J85" s="7">
        <v>0</v>
      </c>
      <c r="K85" s="5">
        <f t="shared" si="7"/>
        <v>2</v>
      </c>
      <c r="L85" s="5">
        <f t="shared" si="8"/>
        <v>2.21</v>
      </c>
    </row>
    <row r="86" spans="1:12" ht="11.25" customHeight="1" x14ac:dyDescent="0.25">
      <c r="A86" s="1">
        <v>69</v>
      </c>
      <c r="B86" s="1" t="s">
        <v>97</v>
      </c>
      <c r="C86" s="1" t="s">
        <v>40</v>
      </c>
      <c r="D86" s="9">
        <f t="shared" si="6"/>
        <v>9.875</v>
      </c>
      <c r="E86" s="7"/>
      <c r="F86" s="7"/>
      <c r="G86" s="7">
        <v>2</v>
      </c>
      <c r="H86" s="7">
        <v>19.75</v>
      </c>
      <c r="I86" s="7"/>
      <c r="J86" s="7">
        <v>0</v>
      </c>
      <c r="K86" s="5">
        <f t="shared" si="7"/>
        <v>2</v>
      </c>
      <c r="L86" s="5">
        <f t="shared" si="8"/>
        <v>19.75</v>
      </c>
    </row>
    <row r="87" spans="1:12" ht="11.25" customHeight="1" x14ac:dyDescent="0.25">
      <c r="A87" s="1">
        <v>70</v>
      </c>
      <c r="B87" s="1" t="s">
        <v>55</v>
      </c>
      <c r="C87" s="1" t="s">
        <v>36</v>
      </c>
      <c r="D87" s="9">
        <f t="shared" si="6"/>
        <v>0.99149999999999994</v>
      </c>
      <c r="E87" s="12"/>
      <c r="F87" s="12"/>
      <c r="G87" s="12">
        <v>20</v>
      </c>
      <c r="H87" s="12">
        <v>19.829999999999998</v>
      </c>
      <c r="I87" s="12"/>
      <c r="J87" s="7">
        <v>0</v>
      </c>
      <c r="K87" s="1">
        <f t="shared" si="7"/>
        <v>20</v>
      </c>
      <c r="L87" s="1">
        <f t="shared" si="8"/>
        <v>19.829999999999998</v>
      </c>
    </row>
    <row r="88" spans="1:12" ht="11.25" customHeight="1" x14ac:dyDescent="0.25">
      <c r="A88" s="1">
        <v>71</v>
      </c>
      <c r="B88" s="1" t="s">
        <v>98</v>
      </c>
      <c r="C88" s="1" t="s">
        <v>40</v>
      </c>
      <c r="D88" s="9">
        <f t="shared" si="6"/>
        <v>1.7725000000000002</v>
      </c>
      <c r="E88" s="7"/>
      <c r="F88" s="7"/>
      <c r="G88" s="7">
        <v>20</v>
      </c>
      <c r="H88" s="7">
        <v>35.450000000000003</v>
      </c>
      <c r="I88" s="7"/>
      <c r="J88" s="7"/>
      <c r="K88" s="5">
        <f t="shared" si="7"/>
        <v>20</v>
      </c>
      <c r="L88" s="5">
        <f t="shared" si="8"/>
        <v>35.450000000000003</v>
      </c>
    </row>
    <row r="89" spans="1:12" ht="11.25" customHeight="1" x14ac:dyDescent="0.25">
      <c r="A89" s="1">
        <v>72</v>
      </c>
      <c r="B89" s="1" t="s">
        <v>66</v>
      </c>
      <c r="C89" s="1" t="s">
        <v>40</v>
      </c>
      <c r="D89" s="9">
        <f t="shared" si="6"/>
        <v>20.07</v>
      </c>
      <c r="E89" s="12"/>
      <c r="F89" s="12"/>
      <c r="G89" s="12">
        <v>3</v>
      </c>
      <c r="H89" s="12">
        <v>60.21</v>
      </c>
      <c r="I89" s="12"/>
      <c r="J89" s="7">
        <v>0</v>
      </c>
      <c r="K89" s="1">
        <f t="shared" si="7"/>
        <v>3</v>
      </c>
      <c r="L89" s="1">
        <f t="shared" si="8"/>
        <v>60.21</v>
      </c>
    </row>
    <row r="90" spans="1:12" ht="11.25" customHeight="1" x14ac:dyDescent="0.25">
      <c r="A90" s="1">
        <v>73</v>
      </c>
      <c r="B90" s="1" t="s">
        <v>9</v>
      </c>
      <c r="C90" s="1" t="s">
        <v>4</v>
      </c>
      <c r="D90" s="9">
        <f t="shared" si="6"/>
        <v>143.4</v>
      </c>
      <c r="E90" s="7"/>
      <c r="F90" s="7"/>
      <c r="G90" s="7">
        <v>10</v>
      </c>
      <c r="H90" s="7">
        <v>1434</v>
      </c>
      <c r="I90" s="7">
        <v>6</v>
      </c>
      <c r="J90" s="7">
        <v>860.40000000000009</v>
      </c>
      <c r="K90" s="5">
        <f t="shared" si="7"/>
        <v>4</v>
      </c>
      <c r="L90" s="5">
        <f t="shared" si="8"/>
        <v>573.59999999999991</v>
      </c>
    </row>
    <row r="91" spans="1:12" ht="11.25" customHeight="1" x14ac:dyDescent="0.25">
      <c r="A91" s="1">
        <v>74</v>
      </c>
      <c r="B91" s="1" t="s">
        <v>113</v>
      </c>
      <c r="C91" s="1" t="s">
        <v>33</v>
      </c>
      <c r="D91" s="9">
        <f t="shared" si="6"/>
        <v>1.9926666666666668</v>
      </c>
      <c r="E91" s="12"/>
      <c r="F91" s="12"/>
      <c r="G91" s="12">
        <v>15</v>
      </c>
      <c r="H91" s="12">
        <v>29.89</v>
      </c>
      <c r="I91" s="12"/>
      <c r="J91" s="12">
        <v>0</v>
      </c>
      <c r="K91" s="1">
        <f t="shared" si="7"/>
        <v>15</v>
      </c>
      <c r="L91" s="1">
        <f t="shared" si="8"/>
        <v>29.89</v>
      </c>
    </row>
    <row r="92" spans="1:12" ht="11.25" customHeight="1" x14ac:dyDescent="0.25">
      <c r="A92" s="1">
        <v>75</v>
      </c>
      <c r="B92" s="1" t="s">
        <v>99</v>
      </c>
      <c r="C92" s="1" t="s">
        <v>33</v>
      </c>
      <c r="D92" s="9">
        <f t="shared" si="6"/>
        <v>2.3180000000000001</v>
      </c>
      <c r="E92" s="7"/>
      <c r="F92" s="7"/>
      <c r="G92" s="7">
        <v>10</v>
      </c>
      <c r="H92" s="7">
        <v>23.18</v>
      </c>
      <c r="I92" s="7"/>
      <c r="J92" s="7">
        <v>0</v>
      </c>
      <c r="K92" s="5">
        <f t="shared" si="7"/>
        <v>10</v>
      </c>
      <c r="L92" s="5">
        <f t="shared" si="8"/>
        <v>23.18</v>
      </c>
    </row>
    <row r="93" spans="1:12" ht="11.25" customHeight="1" x14ac:dyDescent="0.25">
      <c r="A93" s="128" t="s">
        <v>122</v>
      </c>
      <c r="B93" s="129"/>
      <c r="C93" s="1"/>
      <c r="D93" s="9"/>
      <c r="E93" s="24"/>
      <c r="F93" s="24"/>
      <c r="G93" s="24">
        <v>847</v>
      </c>
      <c r="H93" s="24">
        <v>7559.8</v>
      </c>
      <c r="I93" s="24">
        <v>151</v>
      </c>
      <c r="J93" s="24">
        <v>3363.7695000000003</v>
      </c>
      <c r="K93" s="24">
        <f t="shared" ref="K93:L93" si="9">SUM(K31:K92)</f>
        <v>696</v>
      </c>
      <c r="L93" s="24">
        <f t="shared" si="9"/>
        <v>4196.0305000000017</v>
      </c>
    </row>
    <row r="94" spans="1:12" ht="11.25" customHeight="1" x14ac:dyDescent="0.25">
      <c r="A94" s="128" t="s">
        <v>146</v>
      </c>
      <c r="B94" s="129"/>
      <c r="C94" s="1"/>
      <c r="D94" s="9"/>
      <c r="E94" s="7"/>
      <c r="F94" s="7"/>
      <c r="G94" s="7"/>
      <c r="H94" s="7"/>
      <c r="I94" s="7"/>
      <c r="J94" s="7"/>
      <c r="K94" s="5"/>
      <c r="L94" s="5"/>
    </row>
    <row r="95" spans="1:12" ht="11.25" customHeight="1" x14ac:dyDescent="0.25">
      <c r="A95" s="1">
        <v>76</v>
      </c>
      <c r="B95" s="1" t="s">
        <v>34</v>
      </c>
      <c r="C95" s="1" t="s">
        <v>11</v>
      </c>
      <c r="D95" s="9">
        <f>H95/G95</f>
        <v>9</v>
      </c>
      <c r="E95" s="12"/>
      <c r="F95" s="12"/>
      <c r="G95" s="12">
        <v>2</v>
      </c>
      <c r="H95" s="12">
        <v>18</v>
      </c>
      <c r="I95" s="12"/>
      <c r="J95" s="7">
        <v>0</v>
      </c>
      <c r="K95" s="1">
        <f t="shared" ref="K95:K105" si="10">E95+G95-I95</f>
        <v>2</v>
      </c>
      <c r="L95" s="1">
        <f t="shared" ref="L95:L105" si="11">F95+H95-J95</f>
        <v>18</v>
      </c>
    </row>
    <row r="96" spans="1:12" ht="11.25" customHeight="1" x14ac:dyDescent="0.25">
      <c r="A96" s="1">
        <v>77</v>
      </c>
      <c r="B96" s="1" t="s">
        <v>20</v>
      </c>
      <c r="C96" s="1" t="s">
        <v>11</v>
      </c>
      <c r="D96" s="9">
        <f t="shared" ref="D96:D120" si="12">H96/G96</f>
        <v>23.78</v>
      </c>
      <c r="E96" s="7"/>
      <c r="F96" s="7"/>
      <c r="G96" s="7">
        <v>1</v>
      </c>
      <c r="H96" s="7">
        <v>23.78</v>
      </c>
      <c r="I96" s="7"/>
      <c r="J96" s="7">
        <v>0</v>
      </c>
      <c r="K96" s="5">
        <f t="shared" si="10"/>
        <v>1</v>
      </c>
      <c r="L96" s="5">
        <f t="shared" si="11"/>
        <v>23.78</v>
      </c>
    </row>
    <row r="97" spans="1:12" ht="11.25" customHeight="1" x14ac:dyDescent="0.25">
      <c r="A97" s="1">
        <v>78</v>
      </c>
      <c r="B97" s="1" t="s">
        <v>85</v>
      </c>
      <c r="C97" s="1" t="s">
        <v>11</v>
      </c>
      <c r="D97" s="9">
        <f t="shared" si="12"/>
        <v>3.5229999999999997</v>
      </c>
      <c r="E97" s="7"/>
      <c r="F97" s="7"/>
      <c r="G97" s="7">
        <v>10</v>
      </c>
      <c r="H97" s="7">
        <v>35.229999999999997</v>
      </c>
      <c r="I97" s="7"/>
      <c r="J97" s="7"/>
      <c r="K97" s="5">
        <f t="shared" si="10"/>
        <v>10</v>
      </c>
      <c r="L97" s="5">
        <f t="shared" si="11"/>
        <v>35.229999999999997</v>
      </c>
    </row>
    <row r="98" spans="1:12" ht="11.25" customHeight="1" x14ac:dyDescent="0.25">
      <c r="A98" s="1">
        <v>79</v>
      </c>
      <c r="B98" s="1" t="s">
        <v>100</v>
      </c>
      <c r="C98" s="1" t="s">
        <v>11</v>
      </c>
      <c r="D98" s="9">
        <f t="shared" si="12"/>
        <v>5.6009090909090915</v>
      </c>
      <c r="E98" s="12"/>
      <c r="F98" s="12"/>
      <c r="G98" s="12">
        <v>110</v>
      </c>
      <c r="H98" s="12">
        <v>616.1</v>
      </c>
      <c r="I98" s="12"/>
      <c r="J98" s="12">
        <v>0</v>
      </c>
      <c r="K98" s="1">
        <f t="shared" si="10"/>
        <v>110</v>
      </c>
      <c r="L98" s="1">
        <f t="shared" si="11"/>
        <v>616.1</v>
      </c>
    </row>
    <row r="99" spans="1:12" ht="11.25" customHeight="1" x14ac:dyDescent="0.25">
      <c r="A99" s="1">
        <v>80</v>
      </c>
      <c r="B99" s="1" t="s">
        <v>86</v>
      </c>
      <c r="C99" s="1" t="s">
        <v>11</v>
      </c>
      <c r="D99" s="9">
        <f t="shared" si="12"/>
        <v>65.73</v>
      </c>
      <c r="E99" s="7"/>
      <c r="F99" s="7"/>
      <c r="G99" s="7">
        <v>1</v>
      </c>
      <c r="H99" s="7">
        <v>65.73</v>
      </c>
      <c r="I99" s="7"/>
      <c r="J99" s="7">
        <v>0</v>
      </c>
      <c r="K99" s="5">
        <f t="shared" si="10"/>
        <v>1</v>
      </c>
      <c r="L99" s="5">
        <f t="shared" si="11"/>
        <v>65.73</v>
      </c>
    </row>
    <row r="100" spans="1:12" ht="11.25" customHeight="1" x14ac:dyDescent="0.25">
      <c r="A100" s="1">
        <v>81</v>
      </c>
      <c r="B100" s="1" t="s">
        <v>86</v>
      </c>
      <c r="C100" s="1" t="s">
        <v>11</v>
      </c>
      <c r="D100" s="9">
        <f t="shared" si="12"/>
        <v>61.1</v>
      </c>
      <c r="E100" s="12"/>
      <c r="F100" s="12"/>
      <c r="G100" s="12">
        <v>1</v>
      </c>
      <c r="H100" s="12">
        <v>61.1</v>
      </c>
      <c r="I100" s="12"/>
      <c r="J100" s="7">
        <v>0</v>
      </c>
      <c r="K100" s="1">
        <f t="shared" si="10"/>
        <v>1</v>
      </c>
      <c r="L100" s="1">
        <f t="shared" si="11"/>
        <v>61.1</v>
      </c>
    </row>
    <row r="101" spans="1:12" ht="11.25" customHeight="1" x14ac:dyDescent="0.25">
      <c r="A101" s="1">
        <v>82</v>
      </c>
      <c r="B101" s="1" t="s">
        <v>2</v>
      </c>
      <c r="C101" s="1" t="s">
        <v>5</v>
      </c>
      <c r="D101" s="9">
        <f t="shared" si="12"/>
        <v>2.62</v>
      </c>
      <c r="E101" s="7"/>
      <c r="F101" s="7"/>
      <c r="G101" s="7">
        <v>1500</v>
      </c>
      <c r="H101" s="7">
        <v>3930</v>
      </c>
      <c r="I101" s="7">
        <v>500</v>
      </c>
      <c r="J101" s="7">
        <v>1310.02</v>
      </c>
      <c r="K101" s="5">
        <f t="shared" si="10"/>
        <v>1000</v>
      </c>
      <c r="L101" s="5">
        <f t="shared" si="11"/>
        <v>2619.98</v>
      </c>
    </row>
    <row r="102" spans="1:12" ht="11.25" customHeight="1" x14ac:dyDescent="0.25">
      <c r="A102" s="1">
        <v>83</v>
      </c>
      <c r="B102" s="1" t="s">
        <v>6</v>
      </c>
      <c r="C102" s="1" t="s">
        <v>5</v>
      </c>
      <c r="D102" s="9">
        <f t="shared" si="12"/>
        <v>4.41</v>
      </c>
      <c r="E102" s="7"/>
      <c r="F102" s="7"/>
      <c r="G102" s="7">
        <v>600</v>
      </c>
      <c r="H102" s="7">
        <v>2646</v>
      </c>
      <c r="I102" s="7">
        <v>400</v>
      </c>
      <c r="J102" s="7">
        <v>1764.02</v>
      </c>
      <c r="K102" s="5">
        <f t="shared" si="10"/>
        <v>200</v>
      </c>
      <c r="L102" s="5">
        <f t="shared" si="11"/>
        <v>881.98</v>
      </c>
    </row>
    <row r="103" spans="1:12" ht="11.25" customHeight="1" x14ac:dyDescent="0.25">
      <c r="A103" s="1">
        <v>84</v>
      </c>
      <c r="B103" s="1" t="s">
        <v>73</v>
      </c>
      <c r="C103" s="1" t="s">
        <v>11</v>
      </c>
      <c r="D103" s="9">
        <f t="shared" si="12"/>
        <v>45.54999999999999</v>
      </c>
      <c r="E103" s="7"/>
      <c r="F103" s="7"/>
      <c r="G103" s="7">
        <v>6</v>
      </c>
      <c r="H103" s="7">
        <v>273.29999999999995</v>
      </c>
      <c r="I103" s="7"/>
      <c r="J103" s="7">
        <v>0</v>
      </c>
      <c r="K103" s="5">
        <f t="shared" si="10"/>
        <v>6</v>
      </c>
      <c r="L103" s="5">
        <f t="shared" si="11"/>
        <v>273.29999999999995</v>
      </c>
    </row>
    <row r="104" spans="1:12" ht="11.25" customHeight="1" x14ac:dyDescent="0.25">
      <c r="A104" s="1">
        <v>85</v>
      </c>
      <c r="B104" s="1" t="s">
        <v>52</v>
      </c>
      <c r="C104" s="1" t="s">
        <v>11</v>
      </c>
      <c r="D104" s="9">
        <f t="shared" si="12"/>
        <v>8</v>
      </c>
      <c r="E104" s="12"/>
      <c r="F104" s="12"/>
      <c r="G104" s="12">
        <v>4</v>
      </c>
      <c r="H104" s="12">
        <v>32</v>
      </c>
      <c r="I104" s="12"/>
      <c r="J104" s="7">
        <v>0</v>
      </c>
      <c r="K104" s="1">
        <f t="shared" si="10"/>
        <v>4</v>
      </c>
      <c r="L104" s="1">
        <f t="shared" si="11"/>
        <v>32</v>
      </c>
    </row>
    <row r="105" spans="1:12" ht="11.25" customHeight="1" x14ac:dyDescent="0.25">
      <c r="A105" s="1">
        <v>86</v>
      </c>
      <c r="B105" s="1" t="s">
        <v>53</v>
      </c>
      <c r="C105" s="1" t="s">
        <v>11</v>
      </c>
      <c r="D105" s="9">
        <f t="shared" si="12"/>
        <v>5.5</v>
      </c>
      <c r="E105" s="12"/>
      <c r="F105" s="12"/>
      <c r="G105" s="12">
        <v>7</v>
      </c>
      <c r="H105" s="12">
        <v>38.5</v>
      </c>
      <c r="I105" s="12"/>
      <c r="J105" s="7">
        <v>0</v>
      </c>
      <c r="K105" s="1">
        <f t="shared" si="10"/>
        <v>7</v>
      </c>
      <c r="L105" s="1">
        <f t="shared" si="11"/>
        <v>38.5</v>
      </c>
    </row>
    <row r="106" spans="1:12" ht="11.25" customHeight="1" x14ac:dyDescent="0.25">
      <c r="A106" s="1">
        <v>87</v>
      </c>
      <c r="B106" s="1" t="s">
        <v>123</v>
      </c>
      <c r="C106" s="1" t="s">
        <v>11</v>
      </c>
      <c r="D106" s="9">
        <f t="shared" si="12"/>
        <v>0</v>
      </c>
      <c r="E106" s="7"/>
      <c r="F106" s="7"/>
      <c r="G106" s="7">
        <v>5</v>
      </c>
      <c r="H106" s="7">
        <v>0</v>
      </c>
      <c r="I106" s="7"/>
      <c r="J106" s="7">
        <v>0</v>
      </c>
      <c r="K106" s="5">
        <f t="shared" ref="K106:K121" si="13">E106+G106-I106</f>
        <v>5</v>
      </c>
      <c r="L106" s="5"/>
    </row>
    <row r="107" spans="1:12" ht="11.25" customHeight="1" x14ac:dyDescent="0.25">
      <c r="A107" s="1">
        <v>88</v>
      </c>
      <c r="B107" s="1" t="s">
        <v>74</v>
      </c>
      <c r="C107" s="1" t="s">
        <v>11</v>
      </c>
      <c r="D107" s="9">
        <f t="shared" si="12"/>
        <v>1.68</v>
      </c>
      <c r="E107" s="7"/>
      <c r="F107" s="7"/>
      <c r="G107" s="7">
        <v>6</v>
      </c>
      <c r="H107" s="7">
        <v>10.08</v>
      </c>
      <c r="I107" s="7"/>
      <c r="J107" s="7">
        <v>0</v>
      </c>
      <c r="K107" s="5">
        <f t="shared" si="13"/>
        <v>6</v>
      </c>
      <c r="L107" s="5">
        <f t="shared" ref="L107:L121" si="14">F107+H107-J107</f>
        <v>10.08</v>
      </c>
    </row>
    <row r="108" spans="1:12" ht="11.25" customHeight="1" x14ac:dyDescent="0.25">
      <c r="A108" s="1">
        <v>89</v>
      </c>
      <c r="B108" s="1" t="s">
        <v>107</v>
      </c>
      <c r="C108" s="1" t="s">
        <v>11</v>
      </c>
      <c r="D108" s="9">
        <f t="shared" si="12"/>
        <v>1.6800000000000002</v>
      </c>
      <c r="E108" s="12"/>
      <c r="F108" s="12"/>
      <c r="G108" s="12">
        <v>20</v>
      </c>
      <c r="H108" s="12">
        <v>33.6</v>
      </c>
      <c r="I108" s="12"/>
      <c r="J108" s="7">
        <v>0</v>
      </c>
      <c r="K108" s="1">
        <f t="shared" si="13"/>
        <v>20</v>
      </c>
      <c r="L108" s="1">
        <f t="shared" si="14"/>
        <v>33.6</v>
      </c>
    </row>
    <row r="109" spans="1:12" ht="11.25" customHeight="1" x14ac:dyDescent="0.25">
      <c r="A109" s="1">
        <v>90</v>
      </c>
      <c r="B109" s="1" t="s">
        <v>69</v>
      </c>
      <c r="C109" s="1" t="s">
        <v>11</v>
      </c>
      <c r="D109" s="9">
        <f t="shared" si="12"/>
        <v>6.21</v>
      </c>
      <c r="E109" s="7"/>
      <c r="F109" s="7"/>
      <c r="G109" s="7">
        <v>1</v>
      </c>
      <c r="H109" s="7">
        <v>6.21</v>
      </c>
      <c r="I109" s="7"/>
      <c r="J109" s="7">
        <v>0</v>
      </c>
      <c r="K109" s="5">
        <f t="shared" si="13"/>
        <v>1</v>
      </c>
      <c r="L109" s="5">
        <f t="shared" si="14"/>
        <v>6.21</v>
      </c>
    </row>
    <row r="110" spans="1:12" ht="11.25" customHeight="1" x14ac:dyDescent="0.25">
      <c r="A110" s="1">
        <v>91</v>
      </c>
      <c r="B110" s="1" t="s">
        <v>13</v>
      </c>
      <c r="C110" s="1" t="s">
        <v>11</v>
      </c>
      <c r="D110" s="9">
        <f t="shared" si="12"/>
        <v>7.42</v>
      </c>
      <c r="E110" s="7"/>
      <c r="F110" s="7"/>
      <c r="G110" s="7">
        <v>2</v>
      </c>
      <c r="H110" s="7">
        <v>14.84</v>
      </c>
      <c r="I110" s="7"/>
      <c r="J110" s="7">
        <v>0</v>
      </c>
      <c r="K110" s="5">
        <f t="shared" si="13"/>
        <v>2</v>
      </c>
      <c r="L110" s="5">
        <f t="shared" si="14"/>
        <v>14.84</v>
      </c>
    </row>
    <row r="111" spans="1:12" ht="11.25" customHeight="1" x14ac:dyDescent="0.25">
      <c r="A111" s="1">
        <v>92</v>
      </c>
      <c r="B111" s="1" t="s">
        <v>7</v>
      </c>
      <c r="C111" s="1" t="s">
        <v>8</v>
      </c>
      <c r="D111" s="9">
        <f t="shared" si="12"/>
        <v>6.1400000000000006</v>
      </c>
      <c r="E111" s="7"/>
      <c r="F111" s="7"/>
      <c r="G111" s="7">
        <v>285</v>
      </c>
      <c r="H111" s="7">
        <v>1749.9</v>
      </c>
      <c r="I111" s="7">
        <v>185</v>
      </c>
      <c r="J111" s="7">
        <v>1135.9000000000001</v>
      </c>
      <c r="K111" s="5">
        <f t="shared" si="13"/>
        <v>100</v>
      </c>
      <c r="L111" s="5">
        <f t="shared" si="14"/>
        <v>614</v>
      </c>
    </row>
    <row r="112" spans="1:12" ht="11.25" customHeight="1" x14ac:dyDescent="0.25">
      <c r="A112" s="1">
        <v>93</v>
      </c>
      <c r="B112" s="1" t="s">
        <v>93</v>
      </c>
      <c r="C112" s="1" t="s">
        <v>11</v>
      </c>
      <c r="D112" s="9">
        <f t="shared" si="12"/>
        <v>72.510000000000005</v>
      </c>
      <c r="E112" s="7"/>
      <c r="F112" s="7"/>
      <c r="G112" s="7">
        <v>1</v>
      </c>
      <c r="H112" s="7">
        <v>72.510000000000005</v>
      </c>
      <c r="I112" s="7"/>
      <c r="J112" s="7">
        <v>0</v>
      </c>
      <c r="K112" s="5">
        <f t="shared" si="13"/>
        <v>1</v>
      </c>
      <c r="L112" s="5">
        <f t="shared" si="14"/>
        <v>72.510000000000005</v>
      </c>
    </row>
    <row r="113" spans="1:12" ht="11.25" customHeight="1" x14ac:dyDescent="0.25">
      <c r="A113" s="1">
        <v>94</v>
      </c>
      <c r="B113" s="1" t="s">
        <v>94</v>
      </c>
      <c r="C113" s="1" t="s">
        <v>11</v>
      </c>
      <c r="D113" s="9">
        <f t="shared" si="12"/>
        <v>72.510000000000005</v>
      </c>
      <c r="E113" s="7"/>
      <c r="F113" s="7"/>
      <c r="G113" s="7">
        <v>1</v>
      </c>
      <c r="H113" s="7">
        <v>72.510000000000005</v>
      </c>
      <c r="I113" s="7"/>
      <c r="J113" s="7">
        <v>0</v>
      </c>
      <c r="K113" s="5">
        <f t="shared" si="13"/>
        <v>1</v>
      </c>
      <c r="L113" s="5">
        <f t="shared" si="14"/>
        <v>72.510000000000005</v>
      </c>
    </row>
    <row r="114" spans="1:12" ht="11.25" customHeight="1" x14ac:dyDescent="0.25">
      <c r="A114" s="1">
        <v>95</v>
      </c>
      <c r="B114" s="1" t="s">
        <v>14</v>
      </c>
      <c r="C114" s="1" t="s">
        <v>11</v>
      </c>
      <c r="D114" s="9">
        <f t="shared" si="12"/>
        <v>1.514375</v>
      </c>
      <c r="E114" s="7"/>
      <c r="F114" s="7"/>
      <c r="G114" s="7">
        <v>32</v>
      </c>
      <c r="H114" s="7">
        <v>48.46</v>
      </c>
      <c r="I114" s="7"/>
      <c r="J114" s="7">
        <v>0</v>
      </c>
      <c r="K114" s="5">
        <f t="shared" si="13"/>
        <v>32</v>
      </c>
      <c r="L114" s="5">
        <f t="shared" si="14"/>
        <v>48.46</v>
      </c>
    </row>
    <row r="115" spans="1:12" ht="11.25" customHeight="1" x14ac:dyDescent="0.25">
      <c r="A115" s="1">
        <v>96</v>
      </c>
      <c r="B115" s="1" t="s">
        <v>15</v>
      </c>
      <c r="C115" s="1" t="s">
        <v>11</v>
      </c>
      <c r="D115" s="9">
        <f t="shared" si="12"/>
        <v>2.0966666666666667</v>
      </c>
      <c r="E115" s="7"/>
      <c r="F115" s="7"/>
      <c r="G115" s="7">
        <v>48</v>
      </c>
      <c r="H115" s="7">
        <v>100.64</v>
      </c>
      <c r="I115" s="7"/>
      <c r="J115" s="7">
        <v>0</v>
      </c>
      <c r="K115" s="5">
        <f t="shared" si="13"/>
        <v>48</v>
      </c>
      <c r="L115" s="5">
        <f t="shared" si="14"/>
        <v>100.64</v>
      </c>
    </row>
    <row r="116" spans="1:12" ht="11.25" customHeight="1" x14ac:dyDescent="0.25">
      <c r="A116" s="1">
        <v>97</v>
      </c>
      <c r="B116" s="1" t="s">
        <v>10</v>
      </c>
      <c r="C116" s="1" t="s">
        <v>11</v>
      </c>
      <c r="D116" s="9">
        <f t="shared" si="12"/>
        <v>1.27</v>
      </c>
      <c r="E116" s="7"/>
      <c r="F116" s="7"/>
      <c r="G116" s="7">
        <v>170</v>
      </c>
      <c r="H116" s="7">
        <v>215.9</v>
      </c>
      <c r="I116" s="7">
        <v>100</v>
      </c>
      <c r="J116" s="7">
        <v>127</v>
      </c>
      <c r="K116" s="5">
        <f t="shared" si="13"/>
        <v>70</v>
      </c>
      <c r="L116" s="5">
        <f t="shared" si="14"/>
        <v>88.9</v>
      </c>
    </row>
    <row r="117" spans="1:12" ht="11.25" customHeight="1" x14ac:dyDescent="0.25">
      <c r="A117" s="1">
        <v>98</v>
      </c>
      <c r="B117" s="1" t="s">
        <v>12</v>
      </c>
      <c r="C117" s="1" t="s">
        <v>11</v>
      </c>
      <c r="D117" s="9">
        <f t="shared" si="12"/>
        <v>1.84</v>
      </c>
      <c r="E117" s="7"/>
      <c r="F117" s="7"/>
      <c r="G117" s="7">
        <v>50</v>
      </c>
      <c r="H117" s="7">
        <v>92</v>
      </c>
      <c r="I117" s="7"/>
      <c r="J117" s="7">
        <v>0</v>
      </c>
      <c r="K117" s="5">
        <f t="shared" si="13"/>
        <v>50</v>
      </c>
      <c r="L117" s="5">
        <f t="shared" si="14"/>
        <v>92</v>
      </c>
    </row>
    <row r="118" spans="1:12" ht="11.25" customHeight="1" x14ac:dyDescent="0.25">
      <c r="A118" s="1">
        <v>99</v>
      </c>
      <c r="B118" s="1" t="s">
        <v>70</v>
      </c>
      <c r="C118" s="1" t="s">
        <v>11</v>
      </c>
      <c r="D118" s="9">
        <f t="shared" si="12"/>
        <v>1.5895652173913044</v>
      </c>
      <c r="E118" s="7"/>
      <c r="F118" s="7"/>
      <c r="G118" s="7">
        <v>18</v>
      </c>
      <c r="H118" s="7">
        <v>28.612173913043478</v>
      </c>
      <c r="I118" s="7"/>
      <c r="J118" s="7">
        <v>0</v>
      </c>
      <c r="K118" s="5">
        <f t="shared" si="13"/>
        <v>18</v>
      </c>
      <c r="L118" s="5">
        <f t="shared" si="14"/>
        <v>28.612173913043478</v>
      </c>
    </row>
    <row r="119" spans="1:12" ht="11.25" customHeight="1" x14ac:dyDescent="0.25">
      <c r="A119" s="1">
        <v>100</v>
      </c>
      <c r="B119" s="1" t="s">
        <v>70</v>
      </c>
      <c r="C119" s="1" t="s">
        <v>11</v>
      </c>
      <c r="D119" s="9">
        <f t="shared" si="12"/>
        <v>1.5895652173913044</v>
      </c>
      <c r="E119" s="7"/>
      <c r="F119" s="7"/>
      <c r="G119" s="7">
        <v>5</v>
      </c>
      <c r="H119" s="7">
        <v>7.947826086956522</v>
      </c>
      <c r="I119" s="7"/>
      <c r="J119" s="7">
        <v>0</v>
      </c>
      <c r="K119" s="5">
        <f t="shared" si="13"/>
        <v>5</v>
      </c>
      <c r="L119" s="5">
        <f t="shared" si="14"/>
        <v>7.947826086956522</v>
      </c>
    </row>
    <row r="120" spans="1:12" ht="11.25" customHeight="1" x14ac:dyDescent="0.25">
      <c r="A120" s="1">
        <v>101</v>
      </c>
      <c r="B120" s="1" t="s">
        <v>71</v>
      </c>
      <c r="C120" s="1" t="s">
        <v>11</v>
      </c>
      <c r="D120" s="9">
        <f t="shared" si="12"/>
        <v>1.06</v>
      </c>
      <c r="E120" s="7"/>
      <c r="F120" s="7"/>
      <c r="G120" s="7">
        <v>34</v>
      </c>
      <c r="H120" s="7">
        <v>36.04</v>
      </c>
      <c r="I120" s="7">
        <v>15</v>
      </c>
      <c r="J120" s="7">
        <v>15.9</v>
      </c>
      <c r="K120" s="5">
        <f t="shared" si="13"/>
        <v>19</v>
      </c>
      <c r="L120" s="5">
        <f t="shared" si="14"/>
        <v>20.14</v>
      </c>
    </row>
    <row r="121" spans="1:12" ht="11.25" customHeight="1" x14ac:dyDescent="0.25">
      <c r="A121" s="1">
        <v>102</v>
      </c>
      <c r="B121" s="1" t="s">
        <v>72</v>
      </c>
      <c r="C121" s="1" t="s">
        <v>11</v>
      </c>
      <c r="D121" s="9">
        <f>H121/G121</f>
        <v>1.21</v>
      </c>
      <c r="E121" s="7"/>
      <c r="F121" s="7"/>
      <c r="G121" s="7">
        <v>18</v>
      </c>
      <c r="H121" s="7">
        <v>21.78</v>
      </c>
      <c r="I121" s="7"/>
      <c r="J121" s="7">
        <v>0</v>
      </c>
      <c r="K121" s="5">
        <f t="shared" si="13"/>
        <v>18</v>
      </c>
      <c r="L121" s="5">
        <f t="shared" si="14"/>
        <v>21.78</v>
      </c>
    </row>
    <row r="122" spans="1:12" ht="11.25" customHeight="1" x14ac:dyDescent="0.25">
      <c r="A122" s="128" t="s">
        <v>135</v>
      </c>
      <c r="B122" s="129"/>
      <c r="C122" s="1"/>
      <c r="D122" s="9"/>
      <c r="E122" s="24"/>
      <c r="F122" s="24"/>
      <c r="G122" s="24">
        <v>2938</v>
      </c>
      <c r="H122" s="24">
        <v>10250.77</v>
      </c>
      <c r="I122" s="24">
        <v>1200</v>
      </c>
      <c r="J122" s="24">
        <v>4352.84</v>
      </c>
      <c r="K122" s="24">
        <f t="shared" ref="K122:L122" si="15">SUM(K95:K121)</f>
        <v>1738</v>
      </c>
      <c r="L122" s="24">
        <f t="shared" si="15"/>
        <v>5897.93</v>
      </c>
    </row>
    <row r="123" spans="1:12" ht="11.25" customHeight="1" x14ac:dyDescent="0.25">
      <c r="A123" s="128" t="s">
        <v>136</v>
      </c>
      <c r="B123" s="129"/>
      <c r="C123" s="1"/>
      <c r="D123" s="9"/>
      <c r="E123" s="7"/>
      <c r="F123" s="7"/>
      <c r="G123" s="7"/>
      <c r="H123" s="7"/>
      <c r="I123" s="7"/>
      <c r="J123" s="7"/>
      <c r="K123" s="5"/>
      <c r="L123" s="5"/>
    </row>
    <row r="124" spans="1:12" ht="11.25" customHeight="1" x14ac:dyDescent="0.25">
      <c r="A124" s="1">
        <v>103</v>
      </c>
      <c r="B124" s="1" t="s">
        <v>110</v>
      </c>
      <c r="C124" s="1" t="s">
        <v>31</v>
      </c>
      <c r="D124" s="9">
        <f>H124/G124</f>
        <v>0.65960317460317464</v>
      </c>
      <c r="E124" s="12"/>
      <c r="F124" s="12"/>
      <c r="G124" s="12">
        <v>630</v>
      </c>
      <c r="H124" s="12">
        <v>415.55</v>
      </c>
      <c r="I124" s="12">
        <v>630</v>
      </c>
      <c r="J124" s="7">
        <v>415.55</v>
      </c>
      <c r="K124" s="1">
        <f t="shared" ref="K124:K140" si="16">E124+G124-I124</f>
        <v>0</v>
      </c>
      <c r="L124" s="1">
        <f t="shared" ref="L124:L140" si="17">F124+H124-J124</f>
        <v>0</v>
      </c>
    </row>
    <row r="125" spans="1:12" ht="11.25" customHeight="1" x14ac:dyDescent="0.25">
      <c r="A125" s="1">
        <v>104</v>
      </c>
      <c r="B125" s="1" t="s">
        <v>109</v>
      </c>
      <c r="C125" s="1" t="s">
        <v>24</v>
      </c>
      <c r="D125" s="9">
        <f t="shared" ref="D125:D140" si="18">H125/G125</f>
        <v>35.03142857142857</v>
      </c>
      <c r="E125" s="12"/>
      <c r="F125" s="12"/>
      <c r="G125" s="12">
        <v>3.5</v>
      </c>
      <c r="H125" s="12">
        <v>122.61</v>
      </c>
      <c r="I125" s="12">
        <v>3.5</v>
      </c>
      <c r="J125" s="7">
        <v>122.61</v>
      </c>
      <c r="K125" s="1">
        <f t="shared" si="16"/>
        <v>0</v>
      </c>
      <c r="L125" s="1">
        <f t="shared" si="17"/>
        <v>0</v>
      </c>
    </row>
    <row r="126" spans="1:12" ht="11.25" customHeight="1" x14ac:dyDescent="0.25">
      <c r="A126" s="1">
        <v>105</v>
      </c>
      <c r="B126" s="1" t="s">
        <v>26</v>
      </c>
      <c r="C126" s="1" t="s">
        <v>24</v>
      </c>
      <c r="D126" s="9">
        <f t="shared" si="18"/>
        <v>321.06</v>
      </c>
      <c r="E126" s="7"/>
      <c r="F126" s="7"/>
      <c r="G126" s="7">
        <v>1</v>
      </c>
      <c r="H126" s="7">
        <v>321.06</v>
      </c>
      <c r="I126" s="7"/>
      <c r="J126" s="7">
        <v>0</v>
      </c>
      <c r="K126" s="5">
        <f t="shared" si="16"/>
        <v>1</v>
      </c>
      <c r="L126" s="5">
        <f t="shared" si="17"/>
        <v>321.06</v>
      </c>
    </row>
    <row r="127" spans="1:12" ht="11.25" customHeight="1" x14ac:dyDescent="0.25">
      <c r="A127" s="1">
        <v>106</v>
      </c>
      <c r="B127" s="1" t="s">
        <v>25</v>
      </c>
      <c r="C127" s="1" t="s">
        <v>24</v>
      </c>
      <c r="D127" s="9">
        <f t="shared" si="18"/>
        <v>216.02</v>
      </c>
      <c r="E127" s="7"/>
      <c r="F127" s="7"/>
      <c r="G127" s="7">
        <v>1</v>
      </c>
      <c r="H127" s="7">
        <v>216.02</v>
      </c>
      <c r="I127" s="7"/>
      <c r="J127" s="7">
        <v>0</v>
      </c>
      <c r="K127" s="5">
        <f t="shared" si="16"/>
        <v>1</v>
      </c>
      <c r="L127" s="5">
        <f t="shared" si="17"/>
        <v>216.02</v>
      </c>
    </row>
    <row r="128" spans="1:12" ht="11.25" customHeight="1" x14ac:dyDescent="0.25">
      <c r="A128" s="1">
        <v>107</v>
      </c>
      <c r="B128" s="1" t="s">
        <v>79</v>
      </c>
      <c r="C128" s="1" t="s">
        <v>31</v>
      </c>
      <c r="D128" s="9">
        <f t="shared" si="18"/>
        <v>0.65951666666666675</v>
      </c>
      <c r="E128" s="7"/>
      <c r="F128" s="7"/>
      <c r="G128" s="7">
        <v>1800</v>
      </c>
      <c r="H128" s="7">
        <v>1187.1300000000001</v>
      </c>
      <c r="I128" s="7">
        <v>0</v>
      </c>
      <c r="J128" s="7">
        <v>0</v>
      </c>
      <c r="K128" s="5">
        <f t="shared" si="16"/>
        <v>1800</v>
      </c>
      <c r="L128" s="5">
        <f t="shared" si="17"/>
        <v>1187.1300000000001</v>
      </c>
    </row>
    <row r="129" spans="1:14" ht="11.25" customHeight="1" x14ac:dyDescent="0.25">
      <c r="A129" s="1">
        <v>108</v>
      </c>
      <c r="B129" s="1" t="s">
        <v>77</v>
      </c>
      <c r="C129" s="1" t="s">
        <v>24</v>
      </c>
      <c r="D129" s="9">
        <f t="shared" si="18"/>
        <v>327.16500000000002</v>
      </c>
      <c r="E129" s="7"/>
      <c r="F129" s="7"/>
      <c r="G129" s="7">
        <v>6</v>
      </c>
      <c r="H129" s="7">
        <v>1962.9900000000002</v>
      </c>
      <c r="I129" s="7">
        <v>0</v>
      </c>
      <c r="J129" s="7">
        <v>0</v>
      </c>
      <c r="K129" s="5">
        <f t="shared" si="16"/>
        <v>6</v>
      </c>
      <c r="L129" s="5">
        <f t="shared" si="17"/>
        <v>1962.9900000000002</v>
      </c>
    </row>
    <row r="130" spans="1:14" ht="11.25" customHeight="1" x14ac:dyDescent="0.25">
      <c r="A130" s="1">
        <v>109</v>
      </c>
      <c r="B130" s="1" t="s">
        <v>78</v>
      </c>
      <c r="C130" s="1" t="s">
        <v>24</v>
      </c>
      <c r="D130" s="9">
        <f t="shared" si="18"/>
        <v>220.12700000000001</v>
      </c>
      <c r="E130" s="7"/>
      <c r="F130" s="7"/>
      <c r="G130" s="7">
        <v>10</v>
      </c>
      <c r="H130" s="7">
        <v>2201.27</v>
      </c>
      <c r="I130" s="7">
        <v>0</v>
      </c>
      <c r="J130" s="7">
        <v>0</v>
      </c>
      <c r="K130" s="5">
        <f t="shared" si="16"/>
        <v>10</v>
      </c>
      <c r="L130" s="5">
        <f t="shared" si="17"/>
        <v>2201.27</v>
      </c>
    </row>
    <row r="131" spans="1:14" ht="11.25" customHeight="1" x14ac:dyDescent="0.25">
      <c r="A131" s="1">
        <v>110</v>
      </c>
      <c r="B131" s="1" t="s">
        <v>80</v>
      </c>
      <c r="C131" s="1" t="s">
        <v>24</v>
      </c>
      <c r="D131" s="9">
        <f t="shared" si="18"/>
        <v>35.032000000000004</v>
      </c>
      <c r="E131" s="7"/>
      <c r="F131" s="7"/>
      <c r="G131" s="7">
        <v>30</v>
      </c>
      <c r="H131" s="7">
        <v>1050.96</v>
      </c>
      <c r="I131" s="7">
        <v>0.15</v>
      </c>
      <c r="J131" s="7">
        <v>5.2548000000000004</v>
      </c>
      <c r="K131" s="5">
        <f t="shared" si="16"/>
        <v>29.85</v>
      </c>
      <c r="L131" s="5">
        <f t="shared" si="17"/>
        <v>1045.7052000000001</v>
      </c>
    </row>
    <row r="132" spans="1:14" ht="11.25" customHeight="1" x14ac:dyDescent="0.25">
      <c r="A132" s="1">
        <v>111</v>
      </c>
      <c r="B132" s="1" t="s">
        <v>27</v>
      </c>
      <c r="C132" s="1" t="s">
        <v>24</v>
      </c>
      <c r="D132" s="9">
        <f t="shared" si="18"/>
        <v>257.83333333333331</v>
      </c>
      <c r="E132" s="7"/>
      <c r="F132" s="7"/>
      <c r="G132" s="7">
        <v>0.3</v>
      </c>
      <c r="H132" s="7">
        <v>77.349999999999994</v>
      </c>
      <c r="I132" s="7">
        <v>0.2</v>
      </c>
      <c r="J132" s="7">
        <v>51.566666666666663</v>
      </c>
      <c r="K132" s="5">
        <f t="shared" si="16"/>
        <v>9.9999999999999978E-2</v>
      </c>
      <c r="L132" s="5">
        <f t="shared" si="17"/>
        <v>25.783333333333331</v>
      </c>
    </row>
    <row r="133" spans="1:14" ht="11.25" customHeight="1" x14ac:dyDescent="0.25">
      <c r="A133" s="1">
        <v>112</v>
      </c>
      <c r="B133" s="1" t="s">
        <v>75</v>
      </c>
      <c r="C133" s="1" t="s">
        <v>24</v>
      </c>
      <c r="D133" s="9">
        <f t="shared" si="18"/>
        <v>433.90000000000003</v>
      </c>
      <c r="E133" s="7"/>
      <c r="F133" s="7"/>
      <c r="G133" s="7">
        <v>6</v>
      </c>
      <c r="H133" s="7">
        <v>2603.4</v>
      </c>
      <c r="I133" s="7">
        <v>0</v>
      </c>
      <c r="J133" s="7">
        <v>0</v>
      </c>
      <c r="K133" s="5">
        <f t="shared" si="16"/>
        <v>6</v>
      </c>
      <c r="L133" s="5">
        <f t="shared" si="17"/>
        <v>2603.4</v>
      </c>
    </row>
    <row r="134" spans="1:14" ht="11.25" customHeight="1" x14ac:dyDescent="0.25">
      <c r="A134" s="1">
        <v>113</v>
      </c>
      <c r="B134" s="1" t="s">
        <v>23</v>
      </c>
      <c r="C134" s="1" t="s">
        <v>24</v>
      </c>
      <c r="D134" s="9">
        <f t="shared" si="18"/>
        <v>378.00000000000006</v>
      </c>
      <c r="E134" s="7"/>
      <c r="F134" s="7"/>
      <c r="G134" s="7">
        <v>0.3</v>
      </c>
      <c r="H134" s="7">
        <v>113.4</v>
      </c>
      <c r="I134" s="7">
        <v>0.2</v>
      </c>
      <c r="J134" s="7">
        <v>75.600000000000009</v>
      </c>
      <c r="K134" s="5">
        <f t="shared" si="16"/>
        <v>9.9999999999999978E-2</v>
      </c>
      <c r="L134" s="5">
        <f t="shared" si="17"/>
        <v>37.799999999999997</v>
      </c>
    </row>
    <row r="135" spans="1:14" ht="11.25" customHeight="1" x14ac:dyDescent="0.25">
      <c r="A135" s="1">
        <v>114</v>
      </c>
      <c r="B135" s="1" t="s">
        <v>28</v>
      </c>
      <c r="C135" s="1" t="s">
        <v>24</v>
      </c>
      <c r="D135" s="9">
        <f t="shared" si="18"/>
        <v>176.89</v>
      </c>
      <c r="E135" s="7"/>
      <c r="F135" s="7"/>
      <c r="G135" s="7">
        <v>1</v>
      </c>
      <c r="H135" s="7">
        <v>176.89</v>
      </c>
      <c r="I135" s="7"/>
      <c r="J135" s="7">
        <v>0</v>
      </c>
      <c r="K135" s="5">
        <f t="shared" si="16"/>
        <v>1</v>
      </c>
      <c r="L135" s="5">
        <f t="shared" si="17"/>
        <v>176.89</v>
      </c>
      <c r="N135" s="8"/>
    </row>
    <row r="136" spans="1:14" ht="11.25" customHeight="1" x14ac:dyDescent="0.25">
      <c r="A136" s="1">
        <v>115</v>
      </c>
      <c r="B136" s="1" t="s">
        <v>81</v>
      </c>
      <c r="C136" s="1" t="s">
        <v>24</v>
      </c>
      <c r="D136" s="9">
        <f t="shared" si="18"/>
        <v>239.98</v>
      </c>
      <c r="E136" s="7"/>
      <c r="F136" s="7"/>
      <c r="G136" s="7">
        <v>8</v>
      </c>
      <c r="H136" s="7">
        <v>1919.84</v>
      </c>
      <c r="I136" s="7">
        <v>0.1</v>
      </c>
      <c r="J136" s="7">
        <v>23.998000000000001</v>
      </c>
      <c r="K136" s="5">
        <f t="shared" si="16"/>
        <v>7.9</v>
      </c>
      <c r="L136" s="5">
        <f t="shared" si="17"/>
        <v>1895.8419999999999</v>
      </c>
    </row>
    <row r="137" spans="1:14" ht="11.25" customHeight="1" x14ac:dyDescent="0.25">
      <c r="A137" s="1">
        <v>116</v>
      </c>
      <c r="B137" s="1" t="s">
        <v>108</v>
      </c>
      <c r="C137" s="1" t="s">
        <v>24</v>
      </c>
      <c r="D137" s="9">
        <f t="shared" si="18"/>
        <v>196.06818181818181</v>
      </c>
      <c r="E137" s="12"/>
      <c r="F137" s="12"/>
      <c r="G137" s="12">
        <v>2.2000000000000002</v>
      </c>
      <c r="H137" s="12">
        <v>431.35</v>
      </c>
      <c r="I137" s="12">
        <v>2.2000000000000002</v>
      </c>
      <c r="J137" s="7">
        <v>431.35</v>
      </c>
      <c r="K137" s="1">
        <f t="shared" si="16"/>
        <v>0</v>
      </c>
      <c r="L137" s="1">
        <f t="shared" si="17"/>
        <v>0</v>
      </c>
    </row>
    <row r="138" spans="1:14" ht="11.25" customHeight="1" x14ac:dyDescent="0.25">
      <c r="A138" s="1">
        <v>117</v>
      </c>
      <c r="B138" s="1" t="s">
        <v>82</v>
      </c>
      <c r="C138" s="1" t="s">
        <v>24</v>
      </c>
      <c r="D138" s="9">
        <f t="shared" si="18"/>
        <v>194.41333333333333</v>
      </c>
      <c r="E138" s="7"/>
      <c r="F138" s="7"/>
      <c r="G138" s="7">
        <v>9</v>
      </c>
      <c r="H138" s="7">
        <v>1749.72</v>
      </c>
      <c r="I138" s="7">
        <v>0.318</v>
      </c>
      <c r="J138" s="7">
        <v>61.823439999999998</v>
      </c>
      <c r="K138" s="5">
        <f t="shared" si="16"/>
        <v>8.6820000000000004</v>
      </c>
      <c r="L138" s="5">
        <f t="shared" si="17"/>
        <v>1687.8965600000001</v>
      </c>
    </row>
    <row r="139" spans="1:14" ht="11.25" customHeight="1" x14ac:dyDescent="0.25">
      <c r="A139" s="1">
        <v>118</v>
      </c>
      <c r="B139" s="1" t="s">
        <v>76</v>
      </c>
      <c r="C139" s="1" t="s">
        <v>31</v>
      </c>
      <c r="D139" s="9">
        <f t="shared" si="18"/>
        <v>0.62083428571428578</v>
      </c>
      <c r="E139" s="7"/>
      <c r="F139" s="7"/>
      <c r="G139" s="7">
        <v>3500</v>
      </c>
      <c r="H139" s="7">
        <v>2172.92</v>
      </c>
      <c r="I139" s="7">
        <v>83</v>
      </c>
      <c r="J139" s="7">
        <v>51.529245714285722</v>
      </c>
      <c r="K139" s="5">
        <f t="shared" si="16"/>
        <v>3417</v>
      </c>
      <c r="L139" s="5">
        <f t="shared" si="17"/>
        <v>2121.3907542857141</v>
      </c>
    </row>
    <row r="140" spans="1:14" ht="11.25" customHeight="1" x14ac:dyDescent="0.25">
      <c r="A140" s="1">
        <v>119</v>
      </c>
      <c r="B140" s="1" t="s">
        <v>83</v>
      </c>
      <c r="C140" s="1" t="s">
        <v>24</v>
      </c>
      <c r="D140" s="9">
        <f t="shared" si="18"/>
        <v>315</v>
      </c>
      <c r="E140" s="7"/>
      <c r="F140" s="7"/>
      <c r="G140" s="7">
        <v>6</v>
      </c>
      <c r="H140" s="7">
        <v>1890</v>
      </c>
      <c r="I140" s="7">
        <v>0.13600000000000001</v>
      </c>
      <c r="J140" s="7">
        <v>42.84</v>
      </c>
      <c r="K140" s="5">
        <f t="shared" si="16"/>
        <v>5.8639999999999999</v>
      </c>
      <c r="L140" s="5">
        <f t="shared" si="17"/>
        <v>1847.16</v>
      </c>
    </row>
    <row r="141" spans="1:14" ht="11.25" customHeight="1" x14ac:dyDescent="0.25">
      <c r="A141" s="1"/>
      <c r="B141" s="2" t="s">
        <v>122</v>
      </c>
      <c r="C141" s="1"/>
      <c r="D141" s="9"/>
      <c r="E141" s="24"/>
      <c r="F141" s="24"/>
      <c r="G141" s="24">
        <v>6014.3</v>
      </c>
      <c r="H141" s="24">
        <v>18612.46</v>
      </c>
      <c r="I141" s="24">
        <v>719.80400000000009</v>
      </c>
      <c r="J141" s="24">
        <v>1282.1221523809522</v>
      </c>
      <c r="K141" s="24">
        <f t="shared" ref="K141:L141" si="19">SUM(K124:K140)</f>
        <v>5294.4959999999992</v>
      </c>
      <c r="L141" s="24">
        <f t="shared" si="19"/>
        <v>17330.337847619048</v>
      </c>
    </row>
    <row r="142" spans="1:14" ht="11.25" customHeight="1" x14ac:dyDescent="0.25">
      <c r="A142" s="1"/>
      <c r="B142" s="2" t="s">
        <v>29</v>
      </c>
      <c r="C142" s="1"/>
      <c r="D142" s="1"/>
      <c r="E142" s="6"/>
      <c r="F142" s="6"/>
      <c r="G142" s="6">
        <v>16838.3</v>
      </c>
      <c r="H142" s="6">
        <v>178393.54</v>
      </c>
      <c r="I142" s="6">
        <v>3747.8040000000001</v>
      </c>
      <c r="J142" s="6">
        <v>48233.087971255067</v>
      </c>
      <c r="K142" s="6">
        <f t="shared" ref="K142:L142" si="20">SUM(K141,K122,K93,K29)</f>
        <v>13090.495999999999</v>
      </c>
      <c r="L142" s="6">
        <f t="shared" si="20"/>
        <v>130160.45202874494</v>
      </c>
    </row>
    <row r="144" spans="1:14" ht="15.75" x14ac:dyDescent="0.25">
      <c r="B144" s="26" t="s">
        <v>141</v>
      </c>
      <c r="C144" s="26"/>
      <c r="D144" s="26"/>
      <c r="E144" s="26"/>
      <c r="F144" s="130" t="s">
        <v>143</v>
      </c>
      <c r="G144" s="130"/>
      <c r="H144" s="130"/>
      <c r="I144" s="130"/>
    </row>
    <row r="145" spans="2:9" ht="15.75" x14ac:dyDescent="0.25">
      <c r="B145" s="26"/>
      <c r="C145" s="26"/>
      <c r="D145" s="26"/>
      <c r="E145" s="26"/>
      <c r="F145" s="130"/>
      <c r="G145" s="130"/>
      <c r="H145" s="130"/>
      <c r="I145" s="130"/>
    </row>
    <row r="146" spans="2:9" ht="15.75" x14ac:dyDescent="0.25">
      <c r="B146" s="26" t="s">
        <v>142</v>
      </c>
      <c r="C146" s="26"/>
      <c r="D146" s="26"/>
      <c r="E146" s="26"/>
      <c r="F146" s="130" t="s">
        <v>144</v>
      </c>
      <c r="G146" s="130"/>
      <c r="H146" s="130"/>
      <c r="I146" s="130"/>
    </row>
  </sheetData>
  <sortState ref="A6:P178">
    <sortCondition ref="B6:B178"/>
  </sortState>
  <mergeCells count="22">
    <mergeCell ref="I13:J13"/>
    <mergeCell ref="K13:L13"/>
    <mergeCell ref="A13:A14"/>
    <mergeCell ref="B13:B14"/>
    <mergeCell ref="C13:C14"/>
    <mergeCell ref="D13:D14"/>
    <mergeCell ref="E13:F13"/>
    <mergeCell ref="G13:H13"/>
    <mergeCell ref="I1:L1"/>
    <mergeCell ref="A10:L10"/>
    <mergeCell ref="A11:L11"/>
    <mergeCell ref="A4:B4"/>
    <mergeCell ref="A5:B5"/>
    <mergeCell ref="A123:B123"/>
    <mergeCell ref="F144:I144"/>
    <mergeCell ref="F145:I145"/>
    <mergeCell ref="F146:I146"/>
    <mergeCell ref="A15:B15"/>
    <mergeCell ref="A30:B30"/>
    <mergeCell ref="A93:B93"/>
    <mergeCell ref="A94:B94"/>
    <mergeCell ref="A122:B12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липень</vt:lpstr>
      <vt:lpstr>червень</vt:lpstr>
      <vt:lpstr>травень</vt:lpstr>
      <vt:lpstr>квітень</vt:lpstr>
      <vt:lpstr>березень</vt:lpstr>
      <vt:lpstr>лютий</vt:lpstr>
      <vt:lpstr>сводный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2019-07-31T12:05:07Z</dcterms:modified>
</cp:coreProperties>
</file>